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1\Fileserver\13.産業課\商工観光係\★ジビエ関係\15_シカ肉等購入費助成事業\09_農協受注販売\20231031HPアップ用受注販売様式\"/>
    </mc:Choice>
  </mc:AlternateContent>
  <bookViews>
    <workbookView xWindow="0" yWindow="0" windowWidth="19170" windowHeight="7410" tabRatio="806" activeTab="1"/>
  </bookViews>
  <sheets>
    <sheet name="販売価格表(A3) " sheetId="50" r:id="rId1"/>
    <sheet name="個人注文票(A4FAX・店舗兼用) " sheetId="48" r:id="rId2"/>
    <sheet name="記載例" sheetId="51" r:id="rId3"/>
  </sheets>
  <definedNames>
    <definedName name="_xlnm.Print_Area" localSheetId="2">記載例!$A$1:$F$28</definedName>
    <definedName name="_xlnm.Print_Area" localSheetId="1">'個人注文票(A4FAX・店舗兼用) '!$A$1:$F$27</definedName>
  </definedNames>
  <calcPr calcId="162913" refMode="R1C1"/>
</workbook>
</file>

<file path=xl/calcChain.xml><?xml version="1.0" encoding="utf-8"?>
<calcChain xmlns="http://schemas.openxmlformats.org/spreadsheetml/2006/main">
  <c r="G62" i="50" l="1"/>
  <c r="G61" i="50"/>
  <c r="G60" i="50"/>
  <c r="G59" i="50"/>
  <c r="G58" i="50"/>
  <c r="G57" i="50"/>
  <c r="E54" i="50"/>
  <c r="E53" i="50"/>
  <c r="G52" i="50"/>
  <c r="E52" i="50" s="1"/>
  <c r="H54" i="50" l="1"/>
  <c r="H53" i="50"/>
  <c r="G55" i="50" l="1"/>
  <c r="H55" i="50"/>
  <c r="J11" i="50" l="1"/>
  <c r="K11" i="50" s="1"/>
  <c r="G11" i="50"/>
  <c r="H11" i="50" s="1"/>
  <c r="J34" i="50" l="1"/>
  <c r="K34" i="50" s="1"/>
  <c r="G34" i="50"/>
  <c r="H34" i="50" s="1"/>
  <c r="J33" i="50"/>
  <c r="K33" i="50" s="1"/>
  <c r="G33" i="50"/>
  <c r="H33" i="50" s="1"/>
  <c r="G44" i="50" l="1"/>
  <c r="H44" i="50" s="1"/>
  <c r="J44" i="50"/>
  <c r="K44" i="50" s="1"/>
  <c r="G45" i="50"/>
  <c r="H45" i="50" s="1"/>
  <c r="J45" i="50"/>
  <c r="K45" i="50" s="1"/>
  <c r="G46" i="50"/>
  <c r="H46" i="50" s="1"/>
  <c r="J46" i="50"/>
  <c r="K46" i="50" s="1"/>
  <c r="J49" i="50"/>
  <c r="K49" i="50" s="1"/>
  <c r="G49" i="50"/>
  <c r="H49" i="50" s="1"/>
  <c r="J48" i="50"/>
  <c r="K48" i="50" s="1"/>
  <c r="G48" i="50"/>
  <c r="H48" i="50" s="1"/>
  <c r="J47" i="50"/>
  <c r="K47" i="50" s="1"/>
  <c r="G47" i="50"/>
  <c r="H47" i="50" s="1"/>
  <c r="J43" i="50"/>
  <c r="K43" i="50" s="1"/>
  <c r="G43" i="50"/>
  <c r="H43" i="50" s="1"/>
  <c r="J42" i="50"/>
  <c r="K42" i="50" s="1"/>
  <c r="G42" i="50"/>
  <c r="H42" i="50" s="1"/>
  <c r="J41" i="50"/>
  <c r="K41" i="50" s="1"/>
  <c r="G41" i="50"/>
  <c r="H41" i="50" s="1"/>
  <c r="J40" i="50"/>
  <c r="K40" i="50" s="1"/>
  <c r="G40" i="50"/>
  <c r="H40" i="50" s="1"/>
  <c r="J39" i="50"/>
  <c r="K39" i="50" s="1"/>
  <c r="G39" i="50"/>
  <c r="H39" i="50" s="1"/>
  <c r="J38" i="50"/>
  <c r="K38" i="50" s="1"/>
  <c r="G38" i="50"/>
  <c r="H38" i="50" s="1"/>
  <c r="J37" i="50"/>
  <c r="K37" i="50" s="1"/>
  <c r="G37" i="50"/>
  <c r="H37" i="50" s="1"/>
  <c r="J36" i="50"/>
  <c r="K36" i="50" s="1"/>
  <c r="G36" i="50"/>
  <c r="H36" i="50" s="1"/>
  <c r="J35" i="50"/>
  <c r="K35" i="50" s="1"/>
  <c r="G35" i="50"/>
  <c r="H35" i="50" s="1"/>
  <c r="J32" i="50"/>
  <c r="K32" i="50" s="1"/>
  <c r="G32" i="50"/>
  <c r="H32" i="50" s="1"/>
  <c r="J31" i="50"/>
  <c r="K31" i="50" s="1"/>
  <c r="G31" i="50"/>
  <c r="H31" i="50" s="1"/>
  <c r="J30" i="50"/>
  <c r="K30" i="50" s="1"/>
  <c r="G30" i="50"/>
  <c r="H30" i="50" s="1"/>
  <c r="J29" i="50"/>
  <c r="K29" i="50" s="1"/>
  <c r="G29" i="50"/>
  <c r="H29" i="50" s="1"/>
  <c r="J28" i="50"/>
  <c r="K28" i="50" s="1"/>
  <c r="G28" i="50"/>
  <c r="H28" i="50" s="1"/>
  <c r="J27" i="50"/>
  <c r="K27" i="50" s="1"/>
  <c r="G27" i="50"/>
  <c r="H27" i="50" s="1"/>
  <c r="J26" i="50"/>
  <c r="K26" i="50" s="1"/>
  <c r="G26" i="50"/>
  <c r="H26" i="50" s="1"/>
  <c r="J25" i="50"/>
  <c r="K25" i="50" s="1"/>
  <c r="G25" i="50"/>
  <c r="H25" i="50" s="1"/>
  <c r="J24" i="50"/>
  <c r="K24" i="50" s="1"/>
  <c r="G24" i="50"/>
  <c r="H24" i="50" s="1"/>
  <c r="J23" i="50"/>
  <c r="K23" i="50" s="1"/>
  <c r="G23" i="50"/>
  <c r="H23" i="50" s="1"/>
  <c r="J22" i="50"/>
  <c r="K22" i="50" s="1"/>
  <c r="G22" i="50"/>
  <c r="H22" i="50" s="1"/>
  <c r="J21" i="50"/>
  <c r="K21" i="50" s="1"/>
  <c r="G21" i="50"/>
  <c r="H21" i="50" s="1"/>
  <c r="J20" i="50"/>
  <c r="K20" i="50" s="1"/>
  <c r="G20" i="50"/>
  <c r="H20" i="50" s="1"/>
  <c r="J19" i="50"/>
  <c r="K19" i="50" s="1"/>
  <c r="G19" i="50"/>
  <c r="H19" i="50" s="1"/>
  <c r="J18" i="50"/>
  <c r="K18" i="50" s="1"/>
  <c r="G18" i="50"/>
  <c r="H18" i="50" s="1"/>
  <c r="J17" i="50"/>
  <c r="K17" i="50" s="1"/>
  <c r="G17" i="50"/>
  <c r="H17" i="50" s="1"/>
  <c r="J16" i="50"/>
  <c r="K16" i="50" s="1"/>
  <c r="G16" i="50"/>
  <c r="H16" i="50" s="1"/>
  <c r="J15" i="50"/>
  <c r="K15" i="50" s="1"/>
  <c r="G15" i="50"/>
  <c r="H15" i="50" s="1"/>
  <c r="J14" i="50"/>
  <c r="K14" i="50" s="1"/>
  <c r="G14" i="50"/>
  <c r="H14" i="50" s="1"/>
  <c r="J13" i="50"/>
  <c r="K13" i="50" s="1"/>
  <c r="G13" i="50"/>
  <c r="H13" i="50" s="1"/>
  <c r="J12" i="50"/>
  <c r="K12" i="50" s="1"/>
  <c r="G12" i="50"/>
  <c r="H12" i="50" s="1"/>
  <c r="J51" i="50"/>
  <c r="K51" i="50" s="1"/>
  <c r="G51" i="50"/>
  <c r="H51" i="50" s="1"/>
  <c r="J10" i="50"/>
  <c r="K10" i="50" s="1"/>
  <c r="G10" i="50"/>
  <c r="H10" i="50" s="1"/>
  <c r="J9" i="50"/>
  <c r="K9" i="50" s="1"/>
  <c r="G9" i="50"/>
  <c r="H9" i="50" s="1"/>
  <c r="J8" i="50"/>
  <c r="K8" i="50" s="1"/>
  <c r="G8" i="50"/>
  <c r="H8" i="50" s="1"/>
  <c r="J7" i="50"/>
  <c r="K7" i="50" s="1"/>
  <c r="G7" i="50"/>
  <c r="H7" i="50" s="1"/>
  <c r="J6" i="50"/>
  <c r="K6" i="50" s="1"/>
  <c r="G6" i="50"/>
  <c r="H6" i="50" s="1"/>
</calcChain>
</file>

<file path=xl/sharedStrings.xml><?xml version="1.0" encoding="utf-8"?>
<sst xmlns="http://schemas.openxmlformats.org/spreadsheetml/2006/main" count="315" uniqueCount="136">
  <si>
    <t>商品名</t>
    <rPh sb="0" eb="3">
      <t>ショウヒンメイ</t>
    </rPh>
    <phoneticPr fontId="1"/>
  </si>
  <si>
    <t>ソトモモ</t>
    <phoneticPr fontId="1"/>
  </si>
  <si>
    <t>ショルダー</t>
    <phoneticPr fontId="1"/>
  </si>
  <si>
    <t>シンタマ</t>
    <phoneticPr fontId="1"/>
  </si>
  <si>
    <t>ランプ</t>
    <phoneticPr fontId="1"/>
  </si>
  <si>
    <t>ハラミ</t>
    <phoneticPr fontId="1"/>
  </si>
  <si>
    <t>ハート</t>
    <phoneticPr fontId="1"/>
  </si>
  <si>
    <t>バラ</t>
    <phoneticPr fontId="1"/>
  </si>
  <si>
    <t>ウチモモ</t>
    <phoneticPr fontId="1"/>
  </si>
  <si>
    <t>スネ</t>
    <phoneticPr fontId="1"/>
  </si>
  <si>
    <t>シキンボ</t>
    <phoneticPr fontId="1"/>
  </si>
  <si>
    <t>ボーンレスストリップ</t>
    <phoneticPr fontId="1"/>
  </si>
  <si>
    <t>ロングロイン</t>
    <phoneticPr fontId="1"/>
  </si>
  <si>
    <t>レバー</t>
    <phoneticPr fontId="1"/>
  </si>
  <si>
    <t>ヒレ</t>
    <phoneticPr fontId="1"/>
  </si>
  <si>
    <t>ショルダーポーション</t>
    <phoneticPr fontId="1"/>
  </si>
  <si>
    <t>ミスジ</t>
    <phoneticPr fontId="1"/>
  </si>
  <si>
    <t>トンビ</t>
    <phoneticPr fontId="1"/>
  </si>
  <si>
    <t>ロングロインS</t>
    <phoneticPr fontId="1"/>
  </si>
  <si>
    <t>ロングロインL</t>
    <phoneticPr fontId="1"/>
  </si>
  <si>
    <t>ウチモモS</t>
    <phoneticPr fontId="1"/>
  </si>
  <si>
    <t>ウチモモL</t>
    <phoneticPr fontId="1"/>
  </si>
  <si>
    <t>シンタマS</t>
    <phoneticPr fontId="1"/>
  </si>
  <si>
    <t>シンタマL</t>
    <phoneticPr fontId="1"/>
  </si>
  <si>
    <t>ヒレL</t>
    <phoneticPr fontId="1"/>
  </si>
  <si>
    <t>チルド</t>
    <phoneticPr fontId="1"/>
  </si>
  <si>
    <t>ボーンインシャンク(骨付きスネ）</t>
    <rPh sb="10" eb="12">
      <t>ホネツ</t>
    </rPh>
    <phoneticPr fontId="1"/>
  </si>
  <si>
    <t>エポール（前足一本）</t>
    <rPh sb="5" eb="7">
      <t>マエアシ</t>
    </rPh>
    <rPh sb="7" eb="9">
      <t>イッポン</t>
    </rPh>
    <phoneticPr fontId="1"/>
  </si>
  <si>
    <t>ジゴーホール（後ろ足一本）</t>
    <rPh sb="7" eb="8">
      <t>ウシ</t>
    </rPh>
    <rPh sb="9" eb="10">
      <t>アシ</t>
    </rPh>
    <rPh sb="10" eb="12">
      <t>イッポン</t>
    </rPh>
    <phoneticPr fontId="1"/>
  </si>
  <si>
    <t>カーカス（枝肉半身）</t>
    <rPh sb="5" eb="7">
      <t>エダニク</t>
    </rPh>
    <rPh sb="7" eb="9">
      <t>ハンミ</t>
    </rPh>
    <phoneticPr fontId="1"/>
  </si>
  <si>
    <t>商品状態</t>
    <rPh sb="0" eb="2">
      <t>ショウヒン</t>
    </rPh>
    <rPh sb="2" eb="4">
      <t>ジョウタイ</t>
    </rPh>
    <phoneticPr fontId="1"/>
  </si>
  <si>
    <t>冷凍(リキッド)</t>
  </si>
  <si>
    <t>冷凍(リキッド)</t>
    <rPh sb="0" eb="2">
      <t>レイトウ</t>
    </rPh>
    <phoneticPr fontId="1"/>
  </si>
  <si>
    <t>冷凍(リキッド)</t>
    <phoneticPr fontId="1"/>
  </si>
  <si>
    <t>半身（10.0~25.0）</t>
    <rPh sb="0" eb="2">
      <t>ハンミ</t>
    </rPh>
    <phoneticPr fontId="1"/>
  </si>
  <si>
    <t>1PS（5.0~8.0）</t>
    <phoneticPr fontId="1"/>
  </si>
  <si>
    <t>1PS（3.0~6.0）</t>
    <phoneticPr fontId="1"/>
  </si>
  <si>
    <t>量目
(kg)</t>
    <rPh sb="0" eb="2">
      <t>リョウメ</t>
    </rPh>
    <phoneticPr fontId="1"/>
  </si>
  <si>
    <t>最高量目の商品価格目安</t>
    <rPh sb="0" eb="2">
      <t>サイコウ</t>
    </rPh>
    <rPh sb="2" eb="4">
      <t>リョウメ</t>
    </rPh>
    <rPh sb="5" eb="7">
      <t>ショウヒン</t>
    </rPh>
    <rPh sb="7" eb="9">
      <t>カカク</t>
    </rPh>
    <rPh sb="9" eb="11">
      <t>メヤス</t>
    </rPh>
    <phoneticPr fontId="1"/>
  </si>
  <si>
    <t>最低量目の商品価格目安</t>
    <rPh sb="0" eb="2">
      <t>サイテイ</t>
    </rPh>
    <rPh sb="2" eb="4">
      <t>リョウメ</t>
    </rPh>
    <rPh sb="5" eb="7">
      <t>ショウヒン</t>
    </rPh>
    <rPh sb="7" eb="9">
      <t>カカク</t>
    </rPh>
    <rPh sb="9" eb="11">
      <t>メヤス</t>
    </rPh>
    <phoneticPr fontId="1"/>
  </si>
  <si>
    <t>店頭販売
kg単価
（税抜）</t>
    <rPh sb="7" eb="9">
      <t>タンカ</t>
    </rPh>
    <phoneticPr fontId="1"/>
  </si>
  <si>
    <t xml:space="preserve">※参考
100g単価
(税抜) </t>
    <rPh sb="1" eb="3">
      <t>サンコウ</t>
    </rPh>
    <rPh sb="8" eb="10">
      <t>タンカ</t>
    </rPh>
    <rPh sb="12" eb="14">
      <t>ゼイヌ</t>
    </rPh>
    <phoneticPr fontId="1"/>
  </si>
  <si>
    <t>ＪＡピンネ（ぴこるＡマートうらうす店）用エゾシカ肉販売価格表</t>
    <rPh sb="17" eb="18">
      <t>テン</t>
    </rPh>
    <rPh sb="19" eb="20">
      <t>ヨウ</t>
    </rPh>
    <rPh sb="24" eb="25">
      <t>ニク</t>
    </rPh>
    <rPh sb="25" eb="27">
      <t>ハンバイ</t>
    </rPh>
    <rPh sb="27" eb="29">
      <t>カカク</t>
    </rPh>
    <rPh sb="29" eb="30">
      <t>ヒョウ</t>
    </rPh>
    <phoneticPr fontId="1"/>
  </si>
  <si>
    <t>ロングロインS※チルド無し</t>
    <rPh sb="11" eb="12">
      <t>ナ</t>
    </rPh>
    <phoneticPr fontId="1"/>
  </si>
  <si>
    <t>ロングロインL※チルド無し</t>
    <rPh sb="11" eb="12">
      <t>ナ</t>
    </rPh>
    <phoneticPr fontId="1"/>
  </si>
  <si>
    <t>シンタマS※チルド無し</t>
    <rPh sb="9" eb="10">
      <t>ナ</t>
    </rPh>
    <phoneticPr fontId="1"/>
  </si>
  <si>
    <t>シンタマL※チルド無し</t>
    <rPh sb="9" eb="10">
      <t>ナ</t>
    </rPh>
    <phoneticPr fontId="1"/>
  </si>
  <si>
    <t>ウチモモS※チルド無し</t>
    <rPh sb="9" eb="10">
      <t>ナ</t>
    </rPh>
    <phoneticPr fontId="1"/>
  </si>
  <si>
    <t>ウチモモL※チルド無し</t>
    <rPh sb="9" eb="10">
      <t>ナ</t>
    </rPh>
    <phoneticPr fontId="1"/>
  </si>
  <si>
    <t>レバー※チルド無し</t>
    <rPh sb="7" eb="8">
      <t>ナ</t>
    </rPh>
    <phoneticPr fontId="1"/>
  </si>
  <si>
    <t>ハート※チルド無し</t>
    <rPh sb="7" eb="8">
      <t>ナ</t>
    </rPh>
    <phoneticPr fontId="1"/>
  </si>
  <si>
    <t>ハラミ※チルド無し</t>
    <rPh sb="7" eb="8">
      <t>ナ</t>
    </rPh>
    <phoneticPr fontId="1"/>
  </si>
  <si>
    <t>エゾシカしゃぶしゃぶ※チルド無し</t>
    <rPh sb="14" eb="15">
      <t>ナ</t>
    </rPh>
    <phoneticPr fontId="1"/>
  </si>
  <si>
    <t>エゾシカロールスライス※チルド無し</t>
    <rPh sb="15" eb="16">
      <t>ナ</t>
    </rPh>
    <phoneticPr fontId="1"/>
  </si>
  <si>
    <t>発注数</t>
    <rPh sb="0" eb="3">
      <t>ハッチュウスウ</t>
    </rPh>
    <phoneticPr fontId="1"/>
  </si>
  <si>
    <t>小さめ</t>
    <rPh sb="0" eb="1">
      <t>チイ</t>
    </rPh>
    <phoneticPr fontId="1"/>
  </si>
  <si>
    <t>中くらい</t>
    <rPh sb="0" eb="1">
      <t>チュウ</t>
    </rPh>
    <phoneticPr fontId="1"/>
  </si>
  <si>
    <t>大きめ</t>
    <phoneticPr fontId="1"/>
  </si>
  <si>
    <t>部位パック
希望サイズ</t>
    <rPh sb="0" eb="2">
      <t>ブイ</t>
    </rPh>
    <rPh sb="6" eb="8">
      <t>キボウ</t>
    </rPh>
    <phoneticPr fontId="1"/>
  </si>
  <si>
    <t>備考</t>
    <rPh sb="0" eb="2">
      <t>ビコウ</t>
    </rPh>
    <phoneticPr fontId="1"/>
  </si>
  <si>
    <t>受付日</t>
    <rPh sb="0" eb="2">
      <t>ウケツケ</t>
    </rPh>
    <rPh sb="2" eb="3">
      <t>ビ</t>
    </rPh>
    <phoneticPr fontId="1"/>
  </si>
  <si>
    <t>住所</t>
    <rPh sb="0" eb="2">
      <t>ジュウショ</t>
    </rPh>
    <phoneticPr fontId="1"/>
  </si>
  <si>
    <t>店頭商品
価格(税抜)</t>
    <rPh sb="0" eb="2">
      <t>テントウ</t>
    </rPh>
    <rPh sb="2" eb="4">
      <t>ショウヒン</t>
    </rPh>
    <rPh sb="5" eb="7">
      <t>カカク</t>
    </rPh>
    <rPh sb="8" eb="10">
      <t>ゼイヌ</t>
    </rPh>
    <phoneticPr fontId="1"/>
  </si>
  <si>
    <t>店頭商品
価格(税込)</t>
    <rPh sb="0" eb="2">
      <t>テントウ</t>
    </rPh>
    <rPh sb="2" eb="4">
      <t>ショウヒン</t>
    </rPh>
    <rPh sb="5" eb="7">
      <t>カカク</t>
    </rPh>
    <rPh sb="8" eb="10">
      <t>ゼイコ</t>
    </rPh>
    <phoneticPr fontId="1"/>
  </si>
  <si>
    <r>
      <t>店頭商品
価格(税抜</t>
    </r>
    <r>
      <rPr>
        <sz val="10"/>
        <rFont val="メイリオ"/>
        <family val="3"/>
        <charset val="128"/>
      </rPr>
      <t>)</t>
    </r>
    <rPh sb="0" eb="2">
      <t>テントウ</t>
    </rPh>
    <rPh sb="2" eb="4">
      <t>ショウヒン</t>
    </rPh>
    <rPh sb="5" eb="7">
      <t>カカク</t>
    </rPh>
    <rPh sb="8" eb="10">
      <t>ゼイヌ</t>
    </rPh>
    <phoneticPr fontId="1"/>
  </si>
  <si>
    <t>ミンチ（ひき肉）2kg</t>
    <rPh sb="6" eb="7">
      <t>ニク</t>
    </rPh>
    <phoneticPr fontId="1"/>
  </si>
  <si>
    <t>月　　日</t>
    <rPh sb="0" eb="1">
      <t>ガツ</t>
    </rPh>
    <rPh sb="3" eb="4">
      <t>ニチ</t>
    </rPh>
    <phoneticPr fontId="1"/>
  </si>
  <si>
    <t>ランプ</t>
  </si>
  <si>
    <t>JAピンネ　ぴこるＡマートうらうす店　御中</t>
    <rPh sb="17" eb="18">
      <t>テン</t>
    </rPh>
    <rPh sb="19" eb="21">
      <t>オンチュウ</t>
    </rPh>
    <phoneticPr fontId="1"/>
  </si>
  <si>
    <t xml:space="preserve"> FAX 0125-68-2134</t>
    <phoneticPr fontId="1"/>
  </si>
  <si>
    <t>大きめ</t>
  </si>
  <si>
    <t>浦臼　太郎</t>
    <rPh sb="0" eb="2">
      <t>ウラウス</t>
    </rPh>
    <rPh sb="3" eb="5">
      <t>タロウ</t>
    </rPh>
    <phoneticPr fontId="1"/>
  </si>
  <si>
    <t>090-0000-000</t>
    <phoneticPr fontId="1"/>
  </si>
  <si>
    <t>ボーンレスストリップ</t>
  </si>
  <si>
    <t>浦臼町字浦臼内200-10</t>
    <rPh sb="0" eb="3">
      <t>ウラウスチョウ</t>
    </rPh>
    <rPh sb="3" eb="4">
      <t>アザ</t>
    </rPh>
    <rPh sb="4" eb="7">
      <t>ウラウスナイ</t>
    </rPh>
    <phoneticPr fontId="1"/>
  </si>
  <si>
    <t>ＪＡピンネぴこるＡマートうらうす店用エゾシカ肉注文票(FAX・店頭)</t>
    <rPh sb="16" eb="17">
      <t>テン</t>
    </rPh>
    <rPh sb="17" eb="18">
      <t>ヨウ</t>
    </rPh>
    <rPh sb="22" eb="23">
      <t>ニク</t>
    </rPh>
    <rPh sb="23" eb="26">
      <t>チュウモンヒョウ</t>
    </rPh>
    <rPh sb="31" eb="33">
      <t>テントウ</t>
    </rPh>
    <phoneticPr fontId="1"/>
  </si>
  <si>
    <t>記載例</t>
    <phoneticPr fontId="1"/>
  </si>
  <si>
    <t>月　　日</t>
    <rPh sb="0" eb="1">
      <t>ガツ</t>
    </rPh>
    <rPh sb="3" eb="4">
      <t>ビ</t>
    </rPh>
    <phoneticPr fontId="1"/>
  </si>
  <si>
    <t>ミスジ</t>
  </si>
  <si>
    <t>※冷凍(リキッド)は-30℃の液体（アルコール）で冷凍する手法で、細胞が壊れずドリップの発生が少ないため、鮮度や味がチルドと比較しても遜色ありません。</t>
    <rPh sb="1" eb="3">
      <t>レイトウ</t>
    </rPh>
    <rPh sb="33" eb="35">
      <t>サイボウ</t>
    </rPh>
    <rPh sb="36" eb="37">
      <t>コワ</t>
    </rPh>
    <rPh sb="44" eb="46">
      <t>ハッセイ</t>
    </rPh>
    <rPh sb="47" eb="48">
      <t>スク</t>
    </rPh>
    <rPh sb="53" eb="55">
      <t>センド</t>
    </rPh>
    <rPh sb="56" eb="57">
      <t>アジ</t>
    </rPh>
    <rPh sb="62" eb="64">
      <t>ヒカク</t>
    </rPh>
    <rPh sb="67" eb="69">
      <t>ソンショク</t>
    </rPh>
    <phoneticPr fontId="1"/>
  </si>
  <si>
    <t>※時期により欠品する可能性がございますのでご了承ください。商品名のS・Lはサイズ表示です。</t>
    <rPh sb="1" eb="3">
      <t>ジキ</t>
    </rPh>
    <rPh sb="6" eb="8">
      <t>ケッピン</t>
    </rPh>
    <rPh sb="10" eb="13">
      <t>カノウセイ</t>
    </rPh>
    <rPh sb="22" eb="24">
      <t>リョウショウ</t>
    </rPh>
    <rPh sb="29" eb="32">
      <t>ショウヒンメイ</t>
    </rPh>
    <rPh sb="40" eb="42">
      <t>ヒョウジ</t>
    </rPh>
    <phoneticPr fontId="1"/>
  </si>
  <si>
    <t>注文者氏名</t>
    <rPh sb="0" eb="2">
      <t>チュウモン</t>
    </rPh>
    <rPh sb="2" eb="3">
      <t>シャ</t>
    </rPh>
    <rPh sb="3" eb="5">
      <t>シメイ</t>
    </rPh>
    <phoneticPr fontId="1"/>
  </si>
  <si>
    <t>携帯等電話番号</t>
    <rPh sb="0" eb="2">
      <t>ケイタイ</t>
    </rPh>
    <rPh sb="2" eb="3">
      <t>トウ</t>
    </rPh>
    <rPh sb="3" eb="5">
      <t>デンワ</t>
    </rPh>
    <rPh sb="5" eb="7">
      <t>バンゴウ</t>
    </rPh>
    <phoneticPr fontId="1"/>
  </si>
  <si>
    <t>※在庫状況により希望日以降の納品になる場合があります。来店前に電話でご確認ください。</t>
    <rPh sb="27" eb="29">
      <t>ライテン</t>
    </rPh>
    <rPh sb="29" eb="30">
      <t>マエ</t>
    </rPh>
    <rPh sb="31" eb="33">
      <t>デンワ</t>
    </rPh>
    <rPh sb="35" eb="37">
      <t>カクニン</t>
    </rPh>
    <phoneticPr fontId="1"/>
  </si>
  <si>
    <t>店舗電話番号　0125-68-2212　</t>
    <rPh sb="0" eb="2">
      <t>テンポ</t>
    </rPh>
    <rPh sb="2" eb="4">
      <t>デンワ</t>
    </rPh>
    <rPh sb="4" eb="6">
      <t>バンゴウ</t>
    </rPh>
    <phoneticPr fontId="1"/>
  </si>
  <si>
    <t>太枠の欄を記入してください。代金は店舗受取時にお支払いください。</t>
    <rPh sb="0" eb="2">
      <t>フトワク</t>
    </rPh>
    <rPh sb="3" eb="4">
      <t>ラン</t>
    </rPh>
    <rPh sb="5" eb="7">
      <t>キニュウ</t>
    </rPh>
    <phoneticPr fontId="1"/>
  </si>
  <si>
    <t>店舗納品は木曜日のみです。前週水曜日までにぴこるＡマートへご注文ください。なお、納品時間帯が夕方になる場合があるため、木曜夜間や金曜以降にご来店ください。</t>
    <rPh sb="0" eb="2">
      <t>テンポ</t>
    </rPh>
    <rPh sb="2" eb="4">
      <t>ノウヒン</t>
    </rPh>
    <rPh sb="5" eb="6">
      <t>キ</t>
    </rPh>
    <rPh sb="6" eb="8">
      <t>ヨウビ</t>
    </rPh>
    <rPh sb="13" eb="15">
      <t>ゼンシュウ</t>
    </rPh>
    <rPh sb="15" eb="18">
      <t>スイヨウビ</t>
    </rPh>
    <rPh sb="30" eb="32">
      <t>チュウモン</t>
    </rPh>
    <phoneticPr fontId="1"/>
  </si>
  <si>
    <t>※浦臼町助成により町内限定価格販売のため店頭受取のみとし、通信販売は行いません。</t>
    <rPh sb="1" eb="4">
      <t>ウラウスチョウ</t>
    </rPh>
    <rPh sb="4" eb="6">
      <t>ジョセイ</t>
    </rPh>
    <rPh sb="9" eb="11">
      <t>チョウナイ</t>
    </rPh>
    <rPh sb="11" eb="13">
      <t>ゲンテイ</t>
    </rPh>
    <rPh sb="13" eb="15">
      <t>カカク</t>
    </rPh>
    <rPh sb="15" eb="17">
      <t>ハンバイ</t>
    </rPh>
    <rPh sb="20" eb="22">
      <t>テントウ</t>
    </rPh>
    <rPh sb="22" eb="24">
      <t>ウケトリ</t>
    </rPh>
    <rPh sb="29" eb="31">
      <t>ツウシン</t>
    </rPh>
    <rPh sb="31" eb="33">
      <t>ハンバイ</t>
    </rPh>
    <rPh sb="34" eb="35">
      <t>オコナ</t>
    </rPh>
    <phoneticPr fontId="1"/>
  </si>
  <si>
    <t>※町外飲食店・小売店様への販売は行いません。仕入れや通信販売をご希望の方は（株）アイマトン (電話0125-24-1105)まで直接お問い合わせください。</t>
    <rPh sb="1" eb="3">
      <t>チョウガイ</t>
    </rPh>
    <rPh sb="3" eb="6">
      <t>インショクテン</t>
    </rPh>
    <rPh sb="7" eb="10">
      <t>コウリテン</t>
    </rPh>
    <rPh sb="10" eb="11">
      <t>サマ</t>
    </rPh>
    <rPh sb="13" eb="15">
      <t>ハンバイ</t>
    </rPh>
    <rPh sb="16" eb="17">
      <t>オコナ</t>
    </rPh>
    <rPh sb="22" eb="24">
      <t>シイ</t>
    </rPh>
    <rPh sb="26" eb="28">
      <t>ツウシン</t>
    </rPh>
    <rPh sb="28" eb="30">
      <t>ハンバイ</t>
    </rPh>
    <rPh sb="32" eb="34">
      <t>キボウ</t>
    </rPh>
    <rPh sb="35" eb="36">
      <t>カタ</t>
    </rPh>
    <phoneticPr fontId="1"/>
  </si>
  <si>
    <t>冷凍(しゃぶしゃぶ等)</t>
    <rPh sb="0" eb="2">
      <t>レイトウ</t>
    </rPh>
    <rPh sb="9" eb="10">
      <t>トウ</t>
    </rPh>
    <phoneticPr fontId="1"/>
  </si>
  <si>
    <t>希望なし</t>
    <rPh sb="0" eb="2">
      <t>キボウ</t>
    </rPh>
    <phoneticPr fontId="1"/>
  </si>
  <si>
    <t>ヒレL※チルド無し</t>
    <rPh sb="7" eb="8">
      <t>ナ</t>
    </rPh>
    <phoneticPr fontId="1"/>
  </si>
  <si>
    <t>携帯電話等番号</t>
    <rPh sb="0" eb="2">
      <t>ケイタイ</t>
    </rPh>
    <rPh sb="2" eb="4">
      <t>デンワ</t>
    </rPh>
    <rPh sb="4" eb="5">
      <t>トウ</t>
    </rPh>
    <rPh sb="5" eb="7">
      <t>バンゴウ</t>
    </rPh>
    <phoneticPr fontId="1"/>
  </si>
  <si>
    <t>○月△□日</t>
    <rPh sb="1" eb="2">
      <t>ガツ</t>
    </rPh>
    <rPh sb="4" eb="5">
      <t>ビ</t>
    </rPh>
    <phoneticPr fontId="1"/>
  </si>
  <si>
    <t>発注者FAX送信日　</t>
    <rPh sb="0" eb="3">
      <t>ハッチュウシャ</t>
    </rPh>
    <rPh sb="6" eb="9">
      <t>ソウシンビ</t>
    </rPh>
    <phoneticPr fontId="1"/>
  </si>
  <si>
    <t>0.5～1.0</t>
    <phoneticPr fontId="1"/>
  </si>
  <si>
    <t>2.6～3.5</t>
    <phoneticPr fontId="1"/>
  </si>
  <si>
    <t>0.4～0.9</t>
    <phoneticPr fontId="1"/>
  </si>
  <si>
    <t>平均量目
(kg)</t>
    <rPh sb="2" eb="4">
      <t>リョウメ</t>
    </rPh>
    <phoneticPr fontId="1"/>
  </si>
  <si>
    <t>納品希望日（木曜日限定）</t>
    <rPh sb="0" eb="2">
      <t>ノウヒン</t>
    </rPh>
    <rPh sb="2" eb="5">
      <t>キボウビ</t>
    </rPh>
    <rPh sb="6" eb="9">
      <t>モクヨウビ</t>
    </rPh>
    <rPh sb="9" eb="11">
      <t>ゲンテイ</t>
    </rPh>
    <phoneticPr fontId="1"/>
  </si>
  <si>
    <t>0.2～0.5</t>
    <phoneticPr fontId="1"/>
  </si>
  <si>
    <t>0.8～1.5</t>
    <phoneticPr fontId="1"/>
  </si>
  <si>
    <t>1.2～2.5</t>
    <phoneticPr fontId="1"/>
  </si>
  <si>
    <t>1.5～2.5</t>
    <phoneticPr fontId="1"/>
  </si>
  <si>
    <t>0.3～0.4</t>
    <phoneticPr fontId="1"/>
  </si>
  <si>
    <t>0.2～0.3</t>
    <phoneticPr fontId="1"/>
  </si>
  <si>
    <t>2.0～5.0</t>
    <phoneticPr fontId="1"/>
  </si>
  <si>
    <t>0.5～0.8</t>
    <phoneticPr fontId="1"/>
  </si>
  <si>
    <t>0.3～0.8</t>
    <phoneticPr fontId="1"/>
  </si>
  <si>
    <t>1.6～2.5</t>
    <phoneticPr fontId="1"/>
  </si>
  <si>
    <t>1.0～1.5</t>
    <phoneticPr fontId="1"/>
  </si>
  <si>
    <t>0.2～0.4</t>
    <phoneticPr fontId="1"/>
  </si>
  <si>
    <t>1.3～2.0</t>
    <phoneticPr fontId="1"/>
  </si>
  <si>
    <t>0.3～0.6</t>
    <phoneticPr fontId="1"/>
  </si>
  <si>
    <t>0.5～1.2</t>
    <phoneticPr fontId="1"/>
  </si>
  <si>
    <t>0.3～0.7</t>
    <phoneticPr fontId="1"/>
  </si>
  <si>
    <t>0.1～0.3</t>
    <phoneticPr fontId="1"/>
  </si>
  <si>
    <t>0.3～0.5</t>
    <phoneticPr fontId="1"/>
  </si>
  <si>
    <t>ロースブロック※チルド無し</t>
    <phoneticPr fontId="1"/>
  </si>
  <si>
    <t>ミンチ（ひき肉）小売用５００g</t>
    <phoneticPr fontId="1"/>
  </si>
  <si>
    <t>1pc</t>
    <phoneticPr fontId="1"/>
  </si>
  <si>
    <t>エゾシカロース焼肉</t>
    <rPh sb="7" eb="9">
      <t>ヤキニク</t>
    </rPh>
    <phoneticPr fontId="1"/>
  </si>
  <si>
    <t>エゾシカしゃぶしゃぶ</t>
  </si>
  <si>
    <t>エゾシカしゃぶしゃぶ</t>
    <phoneticPr fontId="1"/>
  </si>
  <si>
    <t>エゾシカロールスライス</t>
  </si>
  <si>
    <t>エゾシカロールスライス</t>
    <phoneticPr fontId="1"/>
  </si>
  <si>
    <t>エゾシカソーセージ</t>
  </si>
  <si>
    <t>エゾシカフランク</t>
  </si>
  <si>
    <t>エゾシカクラカウワーソーセージ</t>
  </si>
  <si>
    <t>エゾシカジャーキー</t>
  </si>
  <si>
    <t>エゾシカ骨付きフランク</t>
    <rPh sb="4" eb="6">
      <t>ホネツ</t>
    </rPh>
    <phoneticPr fontId="1"/>
  </si>
  <si>
    <t>エゾシカジンギスカン</t>
  </si>
  <si>
    <t>常温</t>
    <rPh sb="0" eb="2">
      <t>ジョウオン</t>
    </rPh>
    <phoneticPr fontId="1"/>
  </si>
  <si>
    <t>冷凍</t>
    <rPh sb="0" eb="2">
      <t>レイトウ</t>
    </rPh>
    <phoneticPr fontId="1"/>
  </si>
  <si>
    <t>1pc（0.2）</t>
    <phoneticPr fontId="1"/>
  </si>
  <si>
    <t>※以下店頭販売品</t>
    <rPh sb="1" eb="3">
      <t>イカ</t>
    </rPh>
    <rPh sb="3" eb="5">
      <t>テントウ</t>
    </rPh>
    <rPh sb="5" eb="7">
      <t>ハンバイ</t>
    </rPh>
    <rPh sb="7" eb="8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</si>
</sst>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m&quot;月&quot;d&quot;日&quot;;@"/>
    <numFmt numFmtId="178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6"/>
      <name val="メイリオ"/>
      <family val="3"/>
      <charset val="128"/>
    </font>
    <font>
      <b/>
      <sz val="20"/>
      <name val="メイリオ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2" xfId="1" applyFont="1" applyFill="1" applyBorder="1">
      <alignment vertical="center"/>
    </xf>
    <xf numFmtId="2" fontId="2" fillId="0" borderId="0" xfId="0" applyNumberFormat="1" applyFont="1" applyFill="1" applyBorder="1">
      <alignment vertical="center"/>
    </xf>
    <xf numFmtId="38" fontId="2" fillId="0" borderId="12" xfId="1" applyFont="1" applyFill="1" applyBorder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6" xfId="0" applyNumberFormat="1" applyFont="1" applyFill="1" applyBorder="1">
      <alignment vertical="center"/>
    </xf>
    <xf numFmtId="38" fontId="2" fillId="0" borderId="25" xfId="1" applyNumberFormat="1" applyFont="1" applyFill="1" applyBorder="1">
      <alignment vertical="center"/>
    </xf>
    <xf numFmtId="0" fontId="2" fillId="0" borderId="18" xfId="0" applyFont="1" applyFill="1" applyBorder="1" applyAlignment="1">
      <alignment horizontal="center" vertical="center" shrinkToFit="1"/>
    </xf>
    <xf numFmtId="38" fontId="2" fillId="0" borderId="24" xfId="1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33" xfId="1" applyFont="1" applyFill="1" applyBorder="1">
      <alignment vertical="center"/>
    </xf>
    <xf numFmtId="0" fontId="2" fillId="0" borderId="35" xfId="0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>
      <alignment vertical="center"/>
    </xf>
    <xf numFmtId="38" fontId="2" fillId="0" borderId="19" xfId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38" fontId="2" fillId="0" borderId="21" xfId="1" applyFont="1" applyFill="1" applyBorder="1">
      <alignment vertical="center"/>
    </xf>
    <xf numFmtId="38" fontId="2" fillId="0" borderId="43" xfId="1" applyNumberFormat="1" applyFont="1" applyFill="1" applyBorder="1">
      <alignment vertical="center"/>
    </xf>
    <xf numFmtId="38" fontId="2" fillId="0" borderId="44" xfId="1" applyNumberFormat="1" applyFont="1" applyFill="1" applyBorder="1">
      <alignment vertical="center"/>
    </xf>
    <xf numFmtId="38" fontId="2" fillId="0" borderId="14" xfId="1" applyFont="1" applyFill="1" applyBorder="1">
      <alignment vertical="center"/>
    </xf>
    <xf numFmtId="38" fontId="2" fillId="0" borderId="34" xfId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 shrinkToFit="1"/>
    </xf>
    <xf numFmtId="0" fontId="2" fillId="0" borderId="34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38" fontId="5" fillId="0" borderId="24" xfId="1" applyFont="1" applyFill="1" applyBorder="1">
      <alignment vertical="center"/>
    </xf>
    <xf numFmtId="38" fontId="5" fillId="0" borderId="25" xfId="1" applyFont="1" applyFill="1" applyBorder="1">
      <alignment vertical="center"/>
    </xf>
    <xf numFmtId="38" fontId="5" fillId="0" borderId="48" xfId="1" applyFont="1" applyFill="1" applyBorder="1">
      <alignment vertical="center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vertical="center" shrinkToFit="1"/>
    </xf>
    <xf numFmtId="0" fontId="6" fillId="0" borderId="57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6" fillId="0" borderId="65" xfId="0" applyFont="1" applyFill="1" applyBorder="1" applyAlignment="1">
      <alignment vertical="center" shrinkToFit="1"/>
    </xf>
    <xf numFmtId="0" fontId="6" fillId="0" borderId="6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178" fontId="2" fillId="0" borderId="20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left" vertical="center" shrinkToFit="1"/>
    </xf>
    <xf numFmtId="0" fontId="0" fillId="5" borderId="0" xfId="0" applyFont="1" applyFill="1">
      <alignment vertical="center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21" xfId="0" applyFont="1" applyFill="1" applyBorder="1" applyAlignment="1">
      <alignment vertical="center" shrinkToFit="1"/>
    </xf>
    <xf numFmtId="0" fontId="12" fillId="0" borderId="20" xfId="0" applyFont="1" applyFill="1" applyBorder="1" applyAlignment="1">
      <alignment horizontal="center" vertical="center" shrinkToFit="1"/>
    </xf>
    <xf numFmtId="38" fontId="12" fillId="0" borderId="25" xfId="1" applyNumberFormat="1" applyFont="1" applyFill="1" applyBorder="1">
      <alignment vertical="center"/>
    </xf>
    <xf numFmtId="38" fontId="12" fillId="0" borderId="44" xfId="1" applyNumberFormat="1" applyFont="1" applyFill="1" applyBorder="1">
      <alignment vertical="center"/>
    </xf>
    <xf numFmtId="176" fontId="12" fillId="0" borderId="11" xfId="0" applyNumberFormat="1" applyFont="1" applyFill="1" applyBorder="1">
      <alignment vertical="center"/>
    </xf>
    <xf numFmtId="38" fontId="12" fillId="0" borderId="2" xfId="1" applyFont="1" applyFill="1" applyBorder="1">
      <alignment vertical="center"/>
    </xf>
    <xf numFmtId="38" fontId="12" fillId="0" borderId="21" xfId="1" applyFont="1" applyFill="1" applyBorder="1">
      <alignment vertical="center"/>
    </xf>
    <xf numFmtId="176" fontId="12" fillId="0" borderId="16" xfId="0" applyNumberFormat="1" applyFont="1" applyFill="1" applyBorder="1">
      <alignment vertical="center"/>
    </xf>
    <xf numFmtId="38" fontId="12" fillId="0" borderId="12" xfId="1" applyFont="1" applyFill="1" applyBorder="1">
      <alignment vertical="center"/>
    </xf>
    <xf numFmtId="38" fontId="2" fillId="0" borderId="48" xfId="1" applyNumberFormat="1" applyFont="1" applyFill="1" applyBorder="1">
      <alignment vertical="center"/>
    </xf>
    <xf numFmtId="38" fontId="2" fillId="0" borderId="64" xfId="1" applyNumberFormat="1" applyFont="1" applyFill="1" applyBorder="1">
      <alignment vertical="center"/>
    </xf>
    <xf numFmtId="0" fontId="2" fillId="0" borderId="13" xfId="0" applyFont="1" applyFill="1" applyBorder="1">
      <alignment vertical="center"/>
    </xf>
    <xf numFmtId="176" fontId="2" fillId="0" borderId="75" xfId="0" applyNumberFormat="1" applyFont="1" applyFill="1" applyBorder="1">
      <alignment vertical="center"/>
    </xf>
    <xf numFmtId="38" fontId="2" fillId="0" borderId="76" xfId="1" applyFont="1" applyFill="1" applyBorder="1">
      <alignment vertical="center"/>
    </xf>
    <xf numFmtId="38" fontId="2" fillId="0" borderId="77" xfId="1" applyNumberFormat="1" applyFont="1" applyFill="1" applyBorder="1">
      <alignment vertical="center"/>
    </xf>
    <xf numFmtId="176" fontId="2" fillId="0" borderId="78" xfId="0" applyNumberFormat="1" applyFont="1" applyFill="1" applyBorder="1">
      <alignment vertical="center"/>
    </xf>
    <xf numFmtId="38" fontId="2" fillId="0" borderId="79" xfId="1" applyFont="1" applyFill="1" applyBorder="1">
      <alignment vertical="center"/>
    </xf>
    <xf numFmtId="38" fontId="2" fillId="0" borderId="80" xfId="1" applyFont="1" applyFill="1" applyBorder="1">
      <alignment vertical="center"/>
    </xf>
    <xf numFmtId="176" fontId="2" fillId="0" borderId="81" xfId="0" applyNumberFormat="1" applyFont="1" applyFill="1" applyBorder="1">
      <alignment vertical="center"/>
    </xf>
    <xf numFmtId="0" fontId="0" fillId="5" borderId="0" xfId="0" applyFill="1">
      <alignment vertical="center"/>
    </xf>
    <xf numFmtId="0" fontId="2" fillId="3" borderId="22" xfId="0" applyFont="1" applyFill="1" applyBorder="1" applyAlignment="1">
      <alignment horizontal="center" vertical="center" wrapText="1" shrinkToFit="1"/>
    </xf>
    <xf numFmtId="0" fontId="2" fillId="3" borderId="23" xfId="0" applyFont="1" applyFill="1" applyBorder="1" applyAlignment="1">
      <alignment horizontal="center" vertical="center" wrapText="1" shrinkToFit="1"/>
    </xf>
    <xf numFmtId="0" fontId="2" fillId="3" borderId="32" xfId="0" applyFon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0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73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70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64" xfId="0" applyFont="1" applyFill="1" applyBorder="1" applyAlignment="1">
      <alignment horizontal="left" vertical="center" shrinkToFit="1"/>
    </xf>
    <xf numFmtId="0" fontId="6" fillId="0" borderId="67" xfId="0" applyFont="1" applyFill="1" applyBorder="1" applyAlignment="1">
      <alignment horizontal="left" vertical="center" shrinkToFit="1"/>
    </xf>
    <xf numFmtId="0" fontId="6" fillId="0" borderId="68" xfId="0" applyFont="1" applyFill="1" applyBorder="1" applyAlignment="1">
      <alignment horizontal="left" vertical="center" shrinkToFit="1"/>
    </xf>
    <xf numFmtId="0" fontId="4" fillId="0" borderId="58" xfId="0" applyFont="1" applyFill="1" applyBorder="1">
      <alignment vertical="center"/>
    </xf>
    <xf numFmtId="0" fontId="4" fillId="0" borderId="59" xfId="0" applyFont="1" applyFill="1" applyBorder="1">
      <alignment vertical="center"/>
    </xf>
    <xf numFmtId="0" fontId="2" fillId="2" borderId="52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36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 shrinkToFit="1"/>
    </xf>
    <xf numFmtId="0" fontId="6" fillId="0" borderId="44" xfId="0" applyFont="1" applyFill="1" applyBorder="1" applyAlignment="1">
      <alignment horizontal="left" vertical="center" shrinkToFit="1"/>
    </xf>
    <xf numFmtId="0" fontId="6" fillId="0" borderId="60" xfId="0" applyFont="1" applyFill="1" applyBorder="1" applyAlignment="1">
      <alignment horizontal="left" vertical="center" shrinkToFit="1"/>
    </xf>
    <xf numFmtId="0" fontId="6" fillId="0" borderId="61" xfId="0" applyFont="1" applyFill="1" applyBorder="1" applyAlignment="1">
      <alignment horizontal="left" vertical="center" shrinkToFit="1"/>
    </xf>
    <xf numFmtId="0" fontId="4" fillId="0" borderId="7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3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view="pageBreakPreview" topLeftCell="A40" zoomScaleNormal="100" zoomScaleSheetLayoutView="100" workbookViewId="0">
      <selection activeCell="G52" sqref="G52"/>
    </sheetView>
  </sheetViews>
  <sheetFormatPr defaultRowHeight="13.5" x14ac:dyDescent="0.15"/>
  <cols>
    <col min="1" max="1" width="26.625" customWidth="1"/>
    <col min="2" max="2" width="12.25" customWidth="1"/>
    <col min="3" max="3" width="12.625" customWidth="1"/>
    <col min="4" max="4" width="11.625" customWidth="1"/>
    <col min="5" max="5" width="10.25" customWidth="1"/>
    <col min="6" max="6" width="6.5" customWidth="1"/>
    <col min="7" max="8" width="10.625" customWidth="1"/>
    <col min="9" max="9" width="6.5" customWidth="1"/>
    <col min="10" max="11" width="10.625" customWidth="1"/>
  </cols>
  <sheetData>
    <row r="1" spans="1:11" ht="24.75" x14ac:dyDescent="0.15">
      <c r="A1" s="44" t="s">
        <v>42</v>
      </c>
      <c r="B1" s="45"/>
      <c r="C1" s="46"/>
      <c r="D1" s="45"/>
      <c r="E1" s="45"/>
      <c r="F1" s="46"/>
      <c r="G1" s="46"/>
      <c r="H1" s="46"/>
      <c r="I1" s="46"/>
      <c r="J1" s="46"/>
      <c r="K1" s="46"/>
    </row>
    <row r="2" spans="1:11" ht="19.5" thickBot="1" x14ac:dyDescent="0.2">
      <c r="A2" s="1"/>
      <c r="B2" s="22"/>
      <c r="C2" s="1"/>
      <c r="D2" s="3"/>
      <c r="E2" s="3"/>
      <c r="F2" s="1"/>
      <c r="G2" s="1"/>
      <c r="H2" s="1"/>
      <c r="I2" s="1"/>
      <c r="J2" s="1"/>
      <c r="K2" s="1"/>
    </row>
    <row r="3" spans="1:11" ht="28.5" customHeight="1" x14ac:dyDescent="0.15">
      <c r="A3" s="103" t="s">
        <v>0</v>
      </c>
      <c r="B3" s="106" t="s">
        <v>30</v>
      </c>
      <c r="C3" s="109" t="s">
        <v>98</v>
      </c>
      <c r="D3" s="83" t="s">
        <v>40</v>
      </c>
      <c r="E3" s="83" t="s">
        <v>41</v>
      </c>
      <c r="F3" s="88" t="s">
        <v>39</v>
      </c>
      <c r="G3" s="89"/>
      <c r="H3" s="90"/>
      <c r="I3" s="91" t="s">
        <v>38</v>
      </c>
      <c r="J3" s="91"/>
      <c r="K3" s="92"/>
    </row>
    <row r="4" spans="1:11" ht="28.5" customHeight="1" x14ac:dyDescent="0.15">
      <c r="A4" s="104"/>
      <c r="B4" s="107"/>
      <c r="C4" s="110"/>
      <c r="D4" s="84"/>
      <c r="E4" s="84"/>
      <c r="F4" s="93" t="s">
        <v>37</v>
      </c>
      <c r="G4" s="95" t="s">
        <v>64</v>
      </c>
      <c r="H4" s="97" t="s">
        <v>63</v>
      </c>
      <c r="I4" s="99" t="s">
        <v>37</v>
      </c>
      <c r="J4" s="95" t="s">
        <v>62</v>
      </c>
      <c r="K4" s="101" t="s">
        <v>63</v>
      </c>
    </row>
    <row r="5" spans="1:11" ht="28.5" customHeight="1" thickBot="1" x14ac:dyDescent="0.2">
      <c r="A5" s="105"/>
      <c r="B5" s="108"/>
      <c r="C5" s="111"/>
      <c r="D5" s="85"/>
      <c r="E5" s="85"/>
      <c r="F5" s="94"/>
      <c r="G5" s="96"/>
      <c r="H5" s="98"/>
      <c r="I5" s="100"/>
      <c r="J5" s="96"/>
      <c r="K5" s="102"/>
    </row>
    <row r="6" spans="1:11" ht="18.75" x14ac:dyDescent="0.15">
      <c r="A6" s="24" t="s">
        <v>14</v>
      </c>
      <c r="B6" s="26" t="s">
        <v>32</v>
      </c>
      <c r="C6" s="8" t="s">
        <v>100</v>
      </c>
      <c r="D6" s="9">
        <v>1440</v>
      </c>
      <c r="E6" s="18">
        <v>144</v>
      </c>
      <c r="F6" s="14">
        <v>0.2</v>
      </c>
      <c r="G6" s="11">
        <f t="shared" ref="G6:G49" si="0">ROUND(D6*F6,0)</f>
        <v>288</v>
      </c>
      <c r="H6" s="15">
        <f>ROUND(G6*1.08,0)</f>
        <v>311</v>
      </c>
      <c r="I6" s="10">
        <v>0.5</v>
      </c>
      <c r="J6" s="11">
        <f t="shared" ref="J6:J49" si="1">ROUND(D6*I6,0)</f>
        <v>720</v>
      </c>
      <c r="K6" s="12">
        <f>+J6*1.08</f>
        <v>777.6</v>
      </c>
    </row>
    <row r="7" spans="1:11" ht="18.75" x14ac:dyDescent="0.15">
      <c r="A7" s="23" t="s">
        <v>14</v>
      </c>
      <c r="B7" s="27" t="s">
        <v>25</v>
      </c>
      <c r="C7" s="5" t="s">
        <v>100</v>
      </c>
      <c r="D7" s="7">
        <v>1440</v>
      </c>
      <c r="E7" s="19">
        <v>144</v>
      </c>
      <c r="F7" s="16">
        <v>0.2</v>
      </c>
      <c r="G7" s="2">
        <f t="shared" si="0"/>
        <v>288</v>
      </c>
      <c r="H7" s="17">
        <f t="shared" ref="H7:H49" si="2">ROUND(G7*1.08,0)</f>
        <v>311</v>
      </c>
      <c r="I7" s="6">
        <v>0.5</v>
      </c>
      <c r="J7" s="2">
        <f t="shared" si="1"/>
        <v>720</v>
      </c>
      <c r="K7" s="4">
        <f t="shared" ref="K7:K49" si="3">+J7*1.08</f>
        <v>777.6</v>
      </c>
    </row>
    <row r="8" spans="1:11" ht="18.75" x14ac:dyDescent="0.15">
      <c r="A8" s="23" t="s">
        <v>24</v>
      </c>
      <c r="B8" s="27" t="s">
        <v>31</v>
      </c>
      <c r="C8" s="5" t="s">
        <v>95</v>
      </c>
      <c r="D8" s="7">
        <v>1200</v>
      </c>
      <c r="E8" s="19">
        <v>120</v>
      </c>
      <c r="F8" s="16">
        <v>0.5</v>
      </c>
      <c r="G8" s="2">
        <f t="shared" si="0"/>
        <v>600</v>
      </c>
      <c r="H8" s="17">
        <f t="shared" si="2"/>
        <v>648</v>
      </c>
      <c r="I8" s="6">
        <v>1</v>
      </c>
      <c r="J8" s="2">
        <f t="shared" si="1"/>
        <v>1200</v>
      </c>
      <c r="K8" s="4">
        <f t="shared" si="3"/>
        <v>1296</v>
      </c>
    </row>
    <row r="9" spans="1:11" ht="18.75" x14ac:dyDescent="0.15">
      <c r="A9" s="23" t="s">
        <v>11</v>
      </c>
      <c r="B9" s="27" t="s">
        <v>33</v>
      </c>
      <c r="C9" s="5" t="s">
        <v>101</v>
      </c>
      <c r="D9" s="7">
        <v>2448</v>
      </c>
      <c r="E9" s="19">
        <v>245</v>
      </c>
      <c r="F9" s="16">
        <v>0.8</v>
      </c>
      <c r="G9" s="2">
        <f t="shared" si="0"/>
        <v>1958</v>
      </c>
      <c r="H9" s="17">
        <f t="shared" si="2"/>
        <v>2115</v>
      </c>
      <c r="I9" s="6">
        <v>1.5</v>
      </c>
      <c r="J9" s="2">
        <f t="shared" si="1"/>
        <v>3672</v>
      </c>
      <c r="K9" s="4">
        <f t="shared" si="3"/>
        <v>3965.76</v>
      </c>
    </row>
    <row r="10" spans="1:11" ht="18.75" x14ac:dyDescent="0.15">
      <c r="A10" s="23" t="s">
        <v>11</v>
      </c>
      <c r="B10" s="27" t="s">
        <v>25</v>
      </c>
      <c r="C10" s="5" t="s">
        <v>101</v>
      </c>
      <c r="D10" s="7">
        <v>2640</v>
      </c>
      <c r="E10" s="19">
        <v>264</v>
      </c>
      <c r="F10" s="16">
        <v>0.8</v>
      </c>
      <c r="G10" s="2">
        <f t="shared" si="0"/>
        <v>2112</v>
      </c>
      <c r="H10" s="17">
        <f t="shared" si="2"/>
        <v>2281</v>
      </c>
      <c r="I10" s="6">
        <v>1.5</v>
      </c>
      <c r="J10" s="2">
        <f t="shared" si="1"/>
        <v>3960</v>
      </c>
      <c r="K10" s="4">
        <f t="shared" si="3"/>
        <v>4276.8</v>
      </c>
    </row>
    <row r="11" spans="1:11" ht="18.75" x14ac:dyDescent="0.15">
      <c r="A11" s="23" t="s">
        <v>12</v>
      </c>
      <c r="B11" s="27" t="s">
        <v>31</v>
      </c>
      <c r="C11" s="5" t="s">
        <v>102</v>
      </c>
      <c r="D11" s="7">
        <v>1728</v>
      </c>
      <c r="E11" s="19">
        <v>173</v>
      </c>
      <c r="F11" s="16">
        <v>1.2</v>
      </c>
      <c r="G11" s="2">
        <f t="shared" ref="G11" si="4">ROUND(D11*F11,0)</f>
        <v>2074</v>
      </c>
      <c r="H11" s="17">
        <f t="shared" ref="H11" si="5">ROUND(G11*1.08,0)</f>
        <v>2240</v>
      </c>
      <c r="I11" s="6">
        <v>2.5</v>
      </c>
      <c r="J11" s="2">
        <f t="shared" ref="J11" si="6">ROUND(D11*I11,0)</f>
        <v>4320</v>
      </c>
      <c r="K11" s="4">
        <f t="shared" ref="K11" si="7">+J11*1.08</f>
        <v>4665.6000000000004</v>
      </c>
    </row>
    <row r="12" spans="1:11" ht="18.75" x14ac:dyDescent="0.15">
      <c r="A12" s="23" t="s">
        <v>12</v>
      </c>
      <c r="B12" s="27" t="s">
        <v>25</v>
      </c>
      <c r="C12" s="5" t="s">
        <v>102</v>
      </c>
      <c r="D12" s="7">
        <v>2352</v>
      </c>
      <c r="E12" s="19">
        <v>235</v>
      </c>
      <c r="F12" s="16">
        <v>1.2</v>
      </c>
      <c r="G12" s="2">
        <f t="shared" si="0"/>
        <v>2822</v>
      </c>
      <c r="H12" s="17">
        <f t="shared" si="2"/>
        <v>3048</v>
      </c>
      <c r="I12" s="6">
        <v>2.5</v>
      </c>
      <c r="J12" s="2">
        <f t="shared" si="1"/>
        <v>5880</v>
      </c>
      <c r="K12" s="4">
        <f t="shared" si="3"/>
        <v>6350.4000000000005</v>
      </c>
    </row>
    <row r="13" spans="1:11" ht="18.75" x14ac:dyDescent="0.15">
      <c r="A13" s="23" t="s">
        <v>18</v>
      </c>
      <c r="B13" s="27" t="s">
        <v>31</v>
      </c>
      <c r="C13" s="5" t="s">
        <v>95</v>
      </c>
      <c r="D13" s="7">
        <v>1584</v>
      </c>
      <c r="E13" s="19">
        <v>158</v>
      </c>
      <c r="F13" s="16">
        <v>0.5</v>
      </c>
      <c r="G13" s="2">
        <f t="shared" si="0"/>
        <v>792</v>
      </c>
      <c r="H13" s="17">
        <f t="shared" si="2"/>
        <v>855</v>
      </c>
      <c r="I13" s="6">
        <v>1</v>
      </c>
      <c r="J13" s="2">
        <f t="shared" si="1"/>
        <v>1584</v>
      </c>
      <c r="K13" s="4">
        <f t="shared" si="3"/>
        <v>1710.72</v>
      </c>
    </row>
    <row r="14" spans="1:11" ht="18.75" x14ac:dyDescent="0.15">
      <c r="A14" s="23" t="s">
        <v>19</v>
      </c>
      <c r="B14" s="27" t="s">
        <v>31</v>
      </c>
      <c r="C14" s="5" t="s">
        <v>96</v>
      </c>
      <c r="D14" s="7">
        <v>1200</v>
      </c>
      <c r="E14" s="19">
        <v>120</v>
      </c>
      <c r="F14" s="16">
        <v>2.6</v>
      </c>
      <c r="G14" s="2">
        <f t="shared" si="0"/>
        <v>3120</v>
      </c>
      <c r="H14" s="17">
        <f t="shared" si="2"/>
        <v>3370</v>
      </c>
      <c r="I14" s="6">
        <v>3.5</v>
      </c>
      <c r="J14" s="2">
        <f t="shared" si="1"/>
        <v>4200</v>
      </c>
      <c r="K14" s="4">
        <f t="shared" si="3"/>
        <v>4536</v>
      </c>
    </row>
    <row r="15" spans="1:11" ht="18.75" x14ac:dyDescent="0.15">
      <c r="A15" s="23" t="s">
        <v>2</v>
      </c>
      <c r="B15" s="27" t="s">
        <v>31</v>
      </c>
      <c r="C15" s="5" t="s">
        <v>103</v>
      </c>
      <c r="D15" s="7">
        <v>816</v>
      </c>
      <c r="E15" s="19">
        <v>82</v>
      </c>
      <c r="F15" s="16">
        <v>1.5</v>
      </c>
      <c r="G15" s="2">
        <f t="shared" si="0"/>
        <v>1224</v>
      </c>
      <c r="H15" s="17">
        <f t="shared" si="2"/>
        <v>1322</v>
      </c>
      <c r="I15" s="6">
        <v>2.5</v>
      </c>
      <c r="J15" s="2">
        <f t="shared" si="1"/>
        <v>2040</v>
      </c>
      <c r="K15" s="4">
        <f t="shared" si="3"/>
        <v>2203.2000000000003</v>
      </c>
    </row>
    <row r="16" spans="1:11" ht="18.75" x14ac:dyDescent="0.15">
      <c r="A16" s="23" t="s">
        <v>2</v>
      </c>
      <c r="B16" s="27" t="s">
        <v>25</v>
      </c>
      <c r="C16" s="5" t="s">
        <v>103</v>
      </c>
      <c r="D16" s="7">
        <v>816</v>
      </c>
      <c r="E16" s="19">
        <v>82</v>
      </c>
      <c r="F16" s="16">
        <v>1.5</v>
      </c>
      <c r="G16" s="2">
        <f t="shared" si="0"/>
        <v>1224</v>
      </c>
      <c r="H16" s="17">
        <f t="shared" si="2"/>
        <v>1322</v>
      </c>
      <c r="I16" s="6">
        <v>2.5</v>
      </c>
      <c r="J16" s="2">
        <f t="shared" si="1"/>
        <v>2040</v>
      </c>
      <c r="K16" s="4">
        <f t="shared" si="3"/>
        <v>2203.2000000000003</v>
      </c>
    </row>
    <row r="17" spans="1:11" ht="18.75" x14ac:dyDescent="0.15">
      <c r="A17" s="23" t="s">
        <v>15</v>
      </c>
      <c r="B17" s="27" t="s">
        <v>31</v>
      </c>
      <c r="C17" s="5" t="s">
        <v>104</v>
      </c>
      <c r="D17" s="7">
        <v>1200</v>
      </c>
      <c r="E17" s="19">
        <v>120</v>
      </c>
      <c r="F17" s="16">
        <v>0.3</v>
      </c>
      <c r="G17" s="2">
        <f t="shared" si="0"/>
        <v>360</v>
      </c>
      <c r="H17" s="17">
        <f t="shared" si="2"/>
        <v>389</v>
      </c>
      <c r="I17" s="6">
        <v>0.4</v>
      </c>
      <c r="J17" s="2">
        <f t="shared" si="1"/>
        <v>480</v>
      </c>
      <c r="K17" s="4">
        <f t="shared" si="3"/>
        <v>518.40000000000009</v>
      </c>
    </row>
    <row r="18" spans="1:11" ht="18.75" x14ac:dyDescent="0.15">
      <c r="A18" s="23" t="s">
        <v>15</v>
      </c>
      <c r="B18" s="27" t="s">
        <v>25</v>
      </c>
      <c r="C18" s="5" t="s">
        <v>104</v>
      </c>
      <c r="D18" s="7">
        <v>1200</v>
      </c>
      <c r="E18" s="19">
        <v>120</v>
      </c>
      <c r="F18" s="16">
        <v>0.3</v>
      </c>
      <c r="G18" s="2">
        <f t="shared" si="0"/>
        <v>360</v>
      </c>
      <c r="H18" s="17">
        <f t="shared" si="2"/>
        <v>389</v>
      </c>
      <c r="I18" s="6">
        <v>0.4</v>
      </c>
      <c r="J18" s="2">
        <f t="shared" si="1"/>
        <v>480</v>
      </c>
      <c r="K18" s="4">
        <f t="shared" si="3"/>
        <v>518.40000000000009</v>
      </c>
    </row>
    <row r="19" spans="1:11" ht="18.75" x14ac:dyDescent="0.15">
      <c r="A19" s="23" t="s">
        <v>16</v>
      </c>
      <c r="B19" s="27" t="s">
        <v>31</v>
      </c>
      <c r="C19" s="5" t="s">
        <v>105</v>
      </c>
      <c r="D19" s="7">
        <v>1200</v>
      </c>
      <c r="E19" s="19">
        <v>120</v>
      </c>
      <c r="F19" s="16">
        <v>0.2</v>
      </c>
      <c r="G19" s="2">
        <f t="shared" si="0"/>
        <v>240</v>
      </c>
      <c r="H19" s="17">
        <f t="shared" si="2"/>
        <v>259</v>
      </c>
      <c r="I19" s="6">
        <v>0.3</v>
      </c>
      <c r="J19" s="2">
        <f t="shared" si="1"/>
        <v>360</v>
      </c>
      <c r="K19" s="4">
        <f t="shared" si="3"/>
        <v>388.8</v>
      </c>
    </row>
    <row r="20" spans="1:11" ht="18.75" x14ac:dyDescent="0.15">
      <c r="A20" s="23" t="s">
        <v>16</v>
      </c>
      <c r="B20" s="27" t="s">
        <v>25</v>
      </c>
      <c r="C20" s="5" t="s">
        <v>105</v>
      </c>
      <c r="D20" s="7">
        <v>1200</v>
      </c>
      <c r="E20" s="19">
        <v>120</v>
      </c>
      <c r="F20" s="16">
        <v>0.2</v>
      </c>
      <c r="G20" s="2">
        <f t="shared" si="0"/>
        <v>240</v>
      </c>
      <c r="H20" s="17">
        <f t="shared" si="2"/>
        <v>259</v>
      </c>
      <c r="I20" s="6">
        <v>0.3</v>
      </c>
      <c r="J20" s="2">
        <f t="shared" si="1"/>
        <v>360</v>
      </c>
      <c r="K20" s="4">
        <f t="shared" si="3"/>
        <v>388.8</v>
      </c>
    </row>
    <row r="21" spans="1:11" ht="18.75" x14ac:dyDescent="0.15">
      <c r="A21" s="23" t="s">
        <v>17</v>
      </c>
      <c r="B21" s="27" t="s">
        <v>31</v>
      </c>
      <c r="C21" s="5" t="s">
        <v>105</v>
      </c>
      <c r="D21" s="7">
        <v>1200</v>
      </c>
      <c r="E21" s="19">
        <v>120</v>
      </c>
      <c r="F21" s="16">
        <v>0.2</v>
      </c>
      <c r="G21" s="2">
        <f t="shared" si="0"/>
        <v>240</v>
      </c>
      <c r="H21" s="17">
        <f t="shared" si="2"/>
        <v>259</v>
      </c>
      <c r="I21" s="6">
        <v>0.3</v>
      </c>
      <c r="J21" s="2">
        <f t="shared" si="1"/>
        <v>360</v>
      </c>
      <c r="K21" s="4">
        <f t="shared" si="3"/>
        <v>388.8</v>
      </c>
    </row>
    <row r="22" spans="1:11" ht="18.75" x14ac:dyDescent="0.15">
      <c r="A22" s="23" t="s">
        <v>17</v>
      </c>
      <c r="B22" s="27" t="s">
        <v>25</v>
      </c>
      <c r="C22" s="5" t="s">
        <v>105</v>
      </c>
      <c r="D22" s="7">
        <v>1200</v>
      </c>
      <c r="E22" s="19">
        <v>120</v>
      </c>
      <c r="F22" s="16">
        <v>0.2</v>
      </c>
      <c r="G22" s="2">
        <f t="shared" si="0"/>
        <v>240</v>
      </c>
      <c r="H22" s="17">
        <f t="shared" si="2"/>
        <v>259</v>
      </c>
      <c r="I22" s="6">
        <v>0.3</v>
      </c>
      <c r="J22" s="2">
        <f t="shared" si="1"/>
        <v>360</v>
      </c>
      <c r="K22" s="4">
        <f t="shared" si="3"/>
        <v>388.8</v>
      </c>
    </row>
    <row r="23" spans="1:11" ht="18.75" x14ac:dyDescent="0.15">
      <c r="A23" s="23" t="s">
        <v>7</v>
      </c>
      <c r="B23" s="27" t="s">
        <v>31</v>
      </c>
      <c r="C23" s="5" t="s">
        <v>106</v>
      </c>
      <c r="D23" s="7">
        <v>672</v>
      </c>
      <c r="E23" s="19">
        <v>67</v>
      </c>
      <c r="F23" s="16">
        <v>2</v>
      </c>
      <c r="G23" s="2">
        <f t="shared" si="0"/>
        <v>1344</v>
      </c>
      <c r="H23" s="17">
        <f t="shared" si="2"/>
        <v>1452</v>
      </c>
      <c r="I23" s="6">
        <v>5</v>
      </c>
      <c r="J23" s="2">
        <f t="shared" si="1"/>
        <v>3360</v>
      </c>
      <c r="K23" s="4">
        <f t="shared" si="3"/>
        <v>3628.8</v>
      </c>
    </row>
    <row r="24" spans="1:11" ht="18.75" x14ac:dyDescent="0.15">
      <c r="A24" s="23" t="s">
        <v>7</v>
      </c>
      <c r="B24" s="27" t="s">
        <v>25</v>
      </c>
      <c r="C24" s="5" t="s">
        <v>106</v>
      </c>
      <c r="D24" s="7">
        <v>672</v>
      </c>
      <c r="E24" s="19">
        <v>67</v>
      </c>
      <c r="F24" s="16">
        <v>2</v>
      </c>
      <c r="G24" s="2">
        <f t="shared" si="0"/>
        <v>1344</v>
      </c>
      <c r="H24" s="17">
        <f t="shared" si="2"/>
        <v>1452</v>
      </c>
      <c r="I24" s="6">
        <v>5</v>
      </c>
      <c r="J24" s="2">
        <f t="shared" si="1"/>
        <v>3360</v>
      </c>
      <c r="K24" s="4">
        <f t="shared" si="3"/>
        <v>3628.8</v>
      </c>
    </row>
    <row r="25" spans="1:11" ht="18.75" x14ac:dyDescent="0.15">
      <c r="A25" s="23" t="s">
        <v>4</v>
      </c>
      <c r="B25" s="27" t="s">
        <v>31</v>
      </c>
      <c r="C25" s="5" t="s">
        <v>107</v>
      </c>
      <c r="D25" s="7">
        <v>1200</v>
      </c>
      <c r="E25" s="19">
        <v>120</v>
      </c>
      <c r="F25" s="16">
        <v>0.5</v>
      </c>
      <c r="G25" s="2">
        <f t="shared" si="0"/>
        <v>600</v>
      </c>
      <c r="H25" s="17">
        <f t="shared" si="2"/>
        <v>648</v>
      </c>
      <c r="I25" s="6">
        <v>0.8</v>
      </c>
      <c r="J25" s="2">
        <f t="shared" si="1"/>
        <v>960</v>
      </c>
      <c r="K25" s="4">
        <f t="shared" si="3"/>
        <v>1036.8000000000002</v>
      </c>
    </row>
    <row r="26" spans="1:11" ht="18.75" x14ac:dyDescent="0.15">
      <c r="A26" s="23" t="s">
        <v>4</v>
      </c>
      <c r="B26" s="27" t="s">
        <v>25</v>
      </c>
      <c r="C26" s="5" t="s">
        <v>107</v>
      </c>
      <c r="D26" s="7">
        <v>1200</v>
      </c>
      <c r="E26" s="19">
        <v>120</v>
      </c>
      <c r="F26" s="16">
        <v>0.5</v>
      </c>
      <c r="G26" s="2">
        <f t="shared" si="0"/>
        <v>600</v>
      </c>
      <c r="H26" s="17">
        <f t="shared" si="2"/>
        <v>648</v>
      </c>
      <c r="I26" s="6">
        <v>0.8</v>
      </c>
      <c r="J26" s="2">
        <f t="shared" si="1"/>
        <v>960</v>
      </c>
      <c r="K26" s="4">
        <f t="shared" si="3"/>
        <v>1036.8000000000002</v>
      </c>
    </row>
    <row r="27" spans="1:11" ht="18.75" x14ac:dyDescent="0.15">
      <c r="A27" s="23" t="s">
        <v>3</v>
      </c>
      <c r="B27" s="27" t="s">
        <v>31</v>
      </c>
      <c r="C27" s="5" t="s">
        <v>101</v>
      </c>
      <c r="D27" s="7">
        <v>1200</v>
      </c>
      <c r="E27" s="19">
        <v>120</v>
      </c>
      <c r="F27" s="16">
        <v>0.8</v>
      </c>
      <c r="G27" s="2">
        <f t="shared" si="0"/>
        <v>960</v>
      </c>
      <c r="H27" s="17">
        <f t="shared" si="2"/>
        <v>1037</v>
      </c>
      <c r="I27" s="6">
        <v>1.5</v>
      </c>
      <c r="J27" s="2">
        <f t="shared" si="1"/>
        <v>1800</v>
      </c>
      <c r="K27" s="4">
        <f t="shared" si="3"/>
        <v>1944.0000000000002</v>
      </c>
    </row>
    <row r="28" spans="1:11" ht="18.75" x14ac:dyDescent="0.15">
      <c r="A28" s="23" t="s">
        <v>3</v>
      </c>
      <c r="B28" s="27" t="s">
        <v>25</v>
      </c>
      <c r="C28" s="5" t="s">
        <v>101</v>
      </c>
      <c r="D28" s="7">
        <v>1200</v>
      </c>
      <c r="E28" s="19">
        <v>120</v>
      </c>
      <c r="F28" s="16">
        <v>0.8</v>
      </c>
      <c r="G28" s="2">
        <f t="shared" si="0"/>
        <v>960</v>
      </c>
      <c r="H28" s="17">
        <f t="shared" si="2"/>
        <v>1037</v>
      </c>
      <c r="I28" s="6">
        <v>1.5</v>
      </c>
      <c r="J28" s="2">
        <f t="shared" si="1"/>
        <v>1800</v>
      </c>
      <c r="K28" s="4">
        <f t="shared" si="3"/>
        <v>1944.0000000000002</v>
      </c>
    </row>
    <row r="29" spans="1:11" ht="18.75" x14ac:dyDescent="0.15">
      <c r="A29" s="23" t="s">
        <v>22</v>
      </c>
      <c r="B29" s="27" t="s">
        <v>31</v>
      </c>
      <c r="C29" s="5" t="s">
        <v>108</v>
      </c>
      <c r="D29" s="7">
        <v>960</v>
      </c>
      <c r="E29" s="19">
        <v>96</v>
      </c>
      <c r="F29" s="16">
        <v>0.3</v>
      </c>
      <c r="G29" s="2">
        <f t="shared" si="0"/>
        <v>288</v>
      </c>
      <c r="H29" s="17">
        <f t="shared" si="2"/>
        <v>311</v>
      </c>
      <c r="I29" s="6">
        <v>0.8</v>
      </c>
      <c r="J29" s="2">
        <f t="shared" si="1"/>
        <v>768</v>
      </c>
      <c r="K29" s="4">
        <f t="shared" si="3"/>
        <v>829.44</v>
      </c>
    </row>
    <row r="30" spans="1:11" ht="18.75" x14ac:dyDescent="0.15">
      <c r="A30" s="23" t="s">
        <v>23</v>
      </c>
      <c r="B30" s="27" t="s">
        <v>33</v>
      </c>
      <c r="C30" s="5" t="s">
        <v>109</v>
      </c>
      <c r="D30" s="7">
        <v>720</v>
      </c>
      <c r="E30" s="19">
        <v>72</v>
      </c>
      <c r="F30" s="16">
        <v>1.6</v>
      </c>
      <c r="G30" s="2">
        <f t="shared" si="0"/>
        <v>1152</v>
      </c>
      <c r="H30" s="17">
        <f t="shared" si="2"/>
        <v>1244</v>
      </c>
      <c r="I30" s="6">
        <v>2.5</v>
      </c>
      <c r="J30" s="2">
        <f t="shared" si="1"/>
        <v>1800</v>
      </c>
      <c r="K30" s="4">
        <f t="shared" si="3"/>
        <v>1944.0000000000002</v>
      </c>
    </row>
    <row r="31" spans="1:11" ht="18.75" x14ac:dyDescent="0.15">
      <c r="A31" s="23" t="s">
        <v>8</v>
      </c>
      <c r="B31" s="27" t="s">
        <v>31</v>
      </c>
      <c r="C31" s="5" t="s">
        <v>110</v>
      </c>
      <c r="D31" s="7">
        <v>1200</v>
      </c>
      <c r="E31" s="19">
        <v>120</v>
      </c>
      <c r="F31" s="16">
        <v>1</v>
      </c>
      <c r="G31" s="2">
        <f t="shared" si="0"/>
        <v>1200</v>
      </c>
      <c r="H31" s="17">
        <f t="shared" si="2"/>
        <v>1296</v>
      </c>
      <c r="I31" s="6">
        <v>1.5</v>
      </c>
      <c r="J31" s="2">
        <f t="shared" si="1"/>
        <v>1800</v>
      </c>
      <c r="K31" s="4">
        <f t="shared" si="3"/>
        <v>1944.0000000000002</v>
      </c>
    </row>
    <row r="32" spans="1:11" ht="18" customHeight="1" x14ac:dyDescent="0.15">
      <c r="A32" s="23" t="s">
        <v>8</v>
      </c>
      <c r="B32" s="27" t="s">
        <v>25</v>
      </c>
      <c r="C32" s="5" t="s">
        <v>110</v>
      </c>
      <c r="D32" s="7">
        <v>1200</v>
      </c>
      <c r="E32" s="19">
        <v>120</v>
      </c>
      <c r="F32" s="16">
        <v>1</v>
      </c>
      <c r="G32" s="2">
        <f t="shared" si="0"/>
        <v>1200</v>
      </c>
      <c r="H32" s="17">
        <f t="shared" si="2"/>
        <v>1296</v>
      </c>
      <c r="I32" s="6">
        <v>1.5</v>
      </c>
      <c r="J32" s="2">
        <f t="shared" si="1"/>
        <v>1800</v>
      </c>
      <c r="K32" s="4">
        <f t="shared" si="3"/>
        <v>1944.0000000000002</v>
      </c>
    </row>
    <row r="33" spans="1:11" ht="18.75" x14ac:dyDescent="0.15">
      <c r="A33" s="23" t="s">
        <v>20</v>
      </c>
      <c r="B33" s="27" t="s">
        <v>31</v>
      </c>
      <c r="C33" s="5" t="s">
        <v>97</v>
      </c>
      <c r="D33" s="7">
        <v>960</v>
      </c>
      <c r="E33" s="19">
        <v>96</v>
      </c>
      <c r="F33" s="16">
        <v>0.4</v>
      </c>
      <c r="G33" s="2">
        <f t="shared" si="0"/>
        <v>384</v>
      </c>
      <c r="H33" s="17">
        <f t="shared" si="2"/>
        <v>415</v>
      </c>
      <c r="I33" s="6">
        <v>0.9</v>
      </c>
      <c r="J33" s="2">
        <f t="shared" si="1"/>
        <v>864</v>
      </c>
      <c r="K33" s="4">
        <f t="shared" si="3"/>
        <v>933.12000000000012</v>
      </c>
    </row>
    <row r="34" spans="1:11" ht="18.75" x14ac:dyDescent="0.15">
      <c r="A34" s="23" t="s">
        <v>21</v>
      </c>
      <c r="B34" s="27" t="s">
        <v>31</v>
      </c>
      <c r="C34" s="5" t="s">
        <v>109</v>
      </c>
      <c r="D34" s="7">
        <v>720</v>
      </c>
      <c r="E34" s="19">
        <v>72</v>
      </c>
      <c r="F34" s="16">
        <v>1.6</v>
      </c>
      <c r="G34" s="2">
        <f t="shared" si="0"/>
        <v>1152</v>
      </c>
      <c r="H34" s="17">
        <f t="shared" si="2"/>
        <v>1244</v>
      </c>
      <c r="I34" s="6">
        <v>2.5</v>
      </c>
      <c r="J34" s="2">
        <f t="shared" si="1"/>
        <v>1800</v>
      </c>
      <c r="K34" s="4">
        <f t="shared" si="3"/>
        <v>1944.0000000000002</v>
      </c>
    </row>
    <row r="35" spans="1:11" ht="18.75" x14ac:dyDescent="0.15">
      <c r="A35" s="23" t="s">
        <v>10</v>
      </c>
      <c r="B35" s="27" t="s">
        <v>31</v>
      </c>
      <c r="C35" s="5" t="s">
        <v>111</v>
      </c>
      <c r="D35" s="7">
        <v>1440</v>
      </c>
      <c r="E35" s="19">
        <v>144</v>
      </c>
      <c r="F35" s="16">
        <v>0.2</v>
      </c>
      <c r="G35" s="2">
        <f t="shared" si="0"/>
        <v>288</v>
      </c>
      <c r="H35" s="17">
        <f t="shared" si="2"/>
        <v>311</v>
      </c>
      <c r="I35" s="6">
        <v>0.4</v>
      </c>
      <c r="J35" s="2">
        <f t="shared" si="1"/>
        <v>576</v>
      </c>
      <c r="K35" s="4">
        <f t="shared" si="3"/>
        <v>622.08000000000004</v>
      </c>
    </row>
    <row r="36" spans="1:11" ht="18.75" x14ac:dyDescent="0.15">
      <c r="A36" s="23" t="s">
        <v>10</v>
      </c>
      <c r="B36" s="27" t="s">
        <v>25</v>
      </c>
      <c r="C36" s="5" t="s">
        <v>111</v>
      </c>
      <c r="D36" s="7">
        <v>1440</v>
      </c>
      <c r="E36" s="19">
        <v>144</v>
      </c>
      <c r="F36" s="16">
        <v>0.2</v>
      </c>
      <c r="G36" s="2">
        <f t="shared" si="0"/>
        <v>288</v>
      </c>
      <c r="H36" s="17">
        <f t="shared" si="2"/>
        <v>311</v>
      </c>
      <c r="I36" s="6">
        <v>0.4</v>
      </c>
      <c r="J36" s="2">
        <f t="shared" si="1"/>
        <v>576</v>
      </c>
      <c r="K36" s="4">
        <f t="shared" si="3"/>
        <v>622.08000000000004</v>
      </c>
    </row>
    <row r="37" spans="1:11" ht="18.75" x14ac:dyDescent="0.15">
      <c r="A37" s="23" t="s">
        <v>1</v>
      </c>
      <c r="B37" s="27" t="s">
        <v>31</v>
      </c>
      <c r="C37" s="5" t="s">
        <v>112</v>
      </c>
      <c r="D37" s="7">
        <v>912</v>
      </c>
      <c r="E37" s="19">
        <v>91</v>
      </c>
      <c r="F37" s="16">
        <v>1.3</v>
      </c>
      <c r="G37" s="2">
        <f t="shared" si="0"/>
        <v>1186</v>
      </c>
      <c r="H37" s="17">
        <f t="shared" si="2"/>
        <v>1281</v>
      </c>
      <c r="I37" s="6">
        <v>2</v>
      </c>
      <c r="J37" s="2">
        <f t="shared" si="1"/>
        <v>1824</v>
      </c>
      <c r="K37" s="4">
        <f t="shared" si="3"/>
        <v>1969.92</v>
      </c>
    </row>
    <row r="38" spans="1:11" ht="18.75" x14ac:dyDescent="0.15">
      <c r="A38" s="23" t="s">
        <v>1</v>
      </c>
      <c r="B38" s="27" t="s">
        <v>25</v>
      </c>
      <c r="C38" s="5" t="s">
        <v>112</v>
      </c>
      <c r="D38" s="7">
        <v>912</v>
      </c>
      <c r="E38" s="19">
        <v>91</v>
      </c>
      <c r="F38" s="16">
        <v>1.3</v>
      </c>
      <c r="G38" s="2">
        <f t="shared" si="0"/>
        <v>1186</v>
      </c>
      <c r="H38" s="17">
        <f t="shared" si="2"/>
        <v>1281</v>
      </c>
      <c r="I38" s="6">
        <v>2</v>
      </c>
      <c r="J38" s="2">
        <f t="shared" si="1"/>
        <v>1824</v>
      </c>
      <c r="K38" s="4">
        <f t="shared" si="3"/>
        <v>1969.92</v>
      </c>
    </row>
    <row r="39" spans="1:11" ht="18.75" x14ac:dyDescent="0.15">
      <c r="A39" s="23" t="s">
        <v>9</v>
      </c>
      <c r="B39" s="27" t="s">
        <v>31</v>
      </c>
      <c r="C39" s="5" t="s">
        <v>111</v>
      </c>
      <c r="D39" s="7">
        <v>576</v>
      </c>
      <c r="E39" s="19">
        <v>58</v>
      </c>
      <c r="F39" s="16">
        <v>0.2</v>
      </c>
      <c r="G39" s="2">
        <f t="shared" si="0"/>
        <v>115</v>
      </c>
      <c r="H39" s="17">
        <f t="shared" si="2"/>
        <v>124</v>
      </c>
      <c r="I39" s="6">
        <v>0.4</v>
      </c>
      <c r="J39" s="2">
        <f t="shared" si="1"/>
        <v>230</v>
      </c>
      <c r="K39" s="4">
        <f t="shared" si="3"/>
        <v>248.4</v>
      </c>
    </row>
    <row r="40" spans="1:11" ht="18.75" x14ac:dyDescent="0.15">
      <c r="A40" s="23" t="s">
        <v>9</v>
      </c>
      <c r="B40" s="27" t="s">
        <v>25</v>
      </c>
      <c r="C40" s="5" t="s">
        <v>111</v>
      </c>
      <c r="D40" s="7">
        <v>576</v>
      </c>
      <c r="E40" s="19">
        <v>58</v>
      </c>
      <c r="F40" s="16">
        <v>0.2</v>
      </c>
      <c r="G40" s="2">
        <f t="shared" si="0"/>
        <v>115</v>
      </c>
      <c r="H40" s="17">
        <f t="shared" si="2"/>
        <v>124</v>
      </c>
      <c r="I40" s="6">
        <v>0.4</v>
      </c>
      <c r="J40" s="2">
        <f t="shared" si="1"/>
        <v>230</v>
      </c>
      <c r="K40" s="4">
        <f t="shared" si="3"/>
        <v>248.4</v>
      </c>
    </row>
    <row r="41" spans="1:11" ht="18.75" x14ac:dyDescent="0.15">
      <c r="A41" s="23" t="s">
        <v>26</v>
      </c>
      <c r="B41" s="27" t="s">
        <v>31</v>
      </c>
      <c r="C41" s="5" t="s">
        <v>113</v>
      </c>
      <c r="D41" s="7">
        <v>576</v>
      </c>
      <c r="E41" s="19">
        <v>58</v>
      </c>
      <c r="F41" s="16">
        <v>0.3</v>
      </c>
      <c r="G41" s="2">
        <f t="shared" si="0"/>
        <v>173</v>
      </c>
      <c r="H41" s="17">
        <f t="shared" si="2"/>
        <v>187</v>
      </c>
      <c r="I41" s="6">
        <v>0.6</v>
      </c>
      <c r="J41" s="2">
        <f t="shared" si="1"/>
        <v>346</v>
      </c>
      <c r="K41" s="4">
        <f t="shared" si="3"/>
        <v>373.68</v>
      </c>
    </row>
    <row r="42" spans="1:11" ht="18.75" x14ac:dyDescent="0.15">
      <c r="A42" s="23" t="s">
        <v>26</v>
      </c>
      <c r="B42" s="27" t="s">
        <v>25</v>
      </c>
      <c r="C42" s="5" t="s">
        <v>113</v>
      </c>
      <c r="D42" s="7">
        <v>576</v>
      </c>
      <c r="E42" s="19">
        <v>58</v>
      </c>
      <c r="F42" s="16">
        <v>0.3</v>
      </c>
      <c r="G42" s="2">
        <f t="shared" si="0"/>
        <v>173</v>
      </c>
      <c r="H42" s="17">
        <f t="shared" si="2"/>
        <v>187</v>
      </c>
      <c r="I42" s="6">
        <v>0.6</v>
      </c>
      <c r="J42" s="2">
        <f t="shared" si="1"/>
        <v>346</v>
      </c>
      <c r="K42" s="4">
        <f t="shared" si="3"/>
        <v>373.68</v>
      </c>
    </row>
    <row r="43" spans="1:11" ht="18.75" x14ac:dyDescent="0.15">
      <c r="A43" s="23" t="s">
        <v>65</v>
      </c>
      <c r="B43" s="27" t="s">
        <v>31</v>
      </c>
      <c r="C43" s="59">
        <v>2</v>
      </c>
      <c r="D43" s="7">
        <v>576</v>
      </c>
      <c r="E43" s="19">
        <v>58</v>
      </c>
      <c r="F43" s="16">
        <v>2</v>
      </c>
      <c r="G43" s="2">
        <f t="shared" si="0"/>
        <v>1152</v>
      </c>
      <c r="H43" s="17">
        <f t="shared" si="2"/>
        <v>1244</v>
      </c>
      <c r="I43" s="6">
        <v>2</v>
      </c>
      <c r="J43" s="2">
        <f t="shared" si="1"/>
        <v>1152</v>
      </c>
      <c r="K43" s="4">
        <f t="shared" si="3"/>
        <v>1244.1600000000001</v>
      </c>
    </row>
    <row r="44" spans="1:11" ht="18.75" x14ac:dyDescent="0.15">
      <c r="A44" s="23" t="s">
        <v>27</v>
      </c>
      <c r="B44" s="27" t="s">
        <v>25</v>
      </c>
      <c r="C44" s="5" t="s">
        <v>36</v>
      </c>
      <c r="D44" s="7">
        <v>816</v>
      </c>
      <c r="E44" s="19">
        <v>82</v>
      </c>
      <c r="F44" s="16">
        <v>3</v>
      </c>
      <c r="G44" s="2">
        <f t="shared" si="0"/>
        <v>2448</v>
      </c>
      <c r="H44" s="17">
        <f t="shared" si="2"/>
        <v>2644</v>
      </c>
      <c r="I44" s="6">
        <v>6</v>
      </c>
      <c r="J44" s="2">
        <f t="shared" si="1"/>
        <v>4896</v>
      </c>
      <c r="K44" s="4">
        <f t="shared" si="3"/>
        <v>5287.68</v>
      </c>
    </row>
    <row r="45" spans="1:11" ht="18.75" x14ac:dyDescent="0.15">
      <c r="A45" s="23" t="s">
        <v>28</v>
      </c>
      <c r="B45" s="27" t="s">
        <v>25</v>
      </c>
      <c r="C45" s="5" t="s">
        <v>35</v>
      </c>
      <c r="D45" s="7">
        <v>912</v>
      </c>
      <c r="E45" s="19">
        <v>91</v>
      </c>
      <c r="F45" s="16">
        <v>5</v>
      </c>
      <c r="G45" s="2">
        <f t="shared" si="0"/>
        <v>4560</v>
      </c>
      <c r="H45" s="17">
        <f t="shared" si="2"/>
        <v>4925</v>
      </c>
      <c r="I45" s="6">
        <v>8</v>
      </c>
      <c r="J45" s="2">
        <f t="shared" si="1"/>
        <v>7296</v>
      </c>
      <c r="K45" s="4">
        <f t="shared" si="3"/>
        <v>7879.68</v>
      </c>
    </row>
    <row r="46" spans="1:11" ht="18.75" x14ac:dyDescent="0.15">
      <c r="A46" s="23" t="s">
        <v>29</v>
      </c>
      <c r="B46" s="27" t="s">
        <v>25</v>
      </c>
      <c r="C46" s="5" t="s">
        <v>34</v>
      </c>
      <c r="D46" s="7">
        <v>960</v>
      </c>
      <c r="E46" s="19">
        <v>96</v>
      </c>
      <c r="F46" s="16">
        <v>10</v>
      </c>
      <c r="G46" s="2">
        <f t="shared" si="0"/>
        <v>9600</v>
      </c>
      <c r="H46" s="17">
        <f t="shared" si="2"/>
        <v>10368</v>
      </c>
      <c r="I46" s="6">
        <v>25</v>
      </c>
      <c r="J46" s="2">
        <f t="shared" si="1"/>
        <v>24000</v>
      </c>
      <c r="K46" s="4">
        <f t="shared" si="3"/>
        <v>25920</v>
      </c>
    </row>
    <row r="47" spans="1:11" ht="18.75" x14ac:dyDescent="0.15">
      <c r="A47" s="23" t="s">
        <v>13</v>
      </c>
      <c r="B47" s="27" t="s">
        <v>31</v>
      </c>
      <c r="C47" s="5" t="s">
        <v>114</v>
      </c>
      <c r="D47" s="7">
        <v>720</v>
      </c>
      <c r="E47" s="19">
        <v>72</v>
      </c>
      <c r="F47" s="16">
        <v>0.5</v>
      </c>
      <c r="G47" s="2">
        <f t="shared" si="0"/>
        <v>360</v>
      </c>
      <c r="H47" s="17">
        <f t="shared" si="2"/>
        <v>389</v>
      </c>
      <c r="I47" s="6">
        <v>1.2</v>
      </c>
      <c r="J47" s="2">
        <f t="shared" si="1"/>
        <v>864</v>
      </c>
      <c r="K47" s="4">
        <f t="shared" si="3"/>
        <v>933.12000000000012</v>
      </c>
    </row>
    <row r="48" spans="1:11" ht="18.75" x14ac:dyDescent="0.15">
      <c r="A48" s="23" t="s">
        <v>6</v>
      </c>
      <c r="B48" s="27" t="s">
        <v>31</v>
      </c>
      <c r="C48" s="5" t="s">
        <v>115</v>
      </c>
      <c r="D48" s="7">
        <v>720</v>
      </c>
      <c r="E48" s="19">
        <v>72</v>
      </c>
      <c r="F48" s="16">
        <v>0.3</v>
      </c>
      <c r="G48" s="2">
        <f t="shared" si="0"/>
        <v>216</v>
      </c>
      <c r="H48" s="17">
        <f t="shared" si="2"/>
        <v>233</v>
      </c>
      <c r="I48" s="6">
        <v>0.7</v>
      </c>
      <c r="J48" s="2">
        <f t="shared" si="1"/>
        <v>504</v>
      </c>
      <c r="K48" s="4">
        <f t="shared" si="3"/>
        <v>544.32000000000005</v>
      </c>
    </row>
    <row r="49" spans="1:11" ht="18.75" x14ac:dyDescent="0.15">
      <c r="A49" s="23" t="s">
        <v>5</v>
      </c>
      <c r="B49" s="27" t="s">
        <v>31</v>
      </c>
      <c r="C49" s="5" t="s">
        <v>116</v>
      </c>
      <c r="D49" s="7">
        <v>720</v>
      </c>
      <c r="E49" s="19">
        <v>72</v>
      </c>
      <c r="F49" s="16">
        <v>0.1</v>
      </c>
      <c r="G49" s="2">
        <f t="shared" si="0"/>
        <v>72</v>
      </c>
      <c r="H49" s="17">
        <f t="shared" si="2"/>
        <v>78</v>
      </c>
      <c r="I49" s="6">
        <v>0.3</v>
      </c>
      <c r="J49" s="2">
        <f t="shared" si="1"/>
        <v>216</v>
      </c>
      <c r="K49" s="4">
        <f t="shared" si="3"/>
        <v>233.28000000000003</v>
      </c>
    </row>
    <row r="50" spans="1:11" ht="18.75" x14ac:dyDescent="0.15">
      <c r="A50" s="23" t="s">
        <v>135</v>
      </c>
      <c r="B50" s="27"/>
      <c r="C50" s="5"/>
      <c r="D50" s="7"/>
      <c r="E50" s="19"/>
      <c r="F50" s="16"/>
      <c r="G50" s="2"/>
      <c r="H50" s="17"/>
      <c r="I50" s="6"/>
      <c r="J50" s="2"/>
      <c r="K50" s="4"/>
    </row>
    <row r="51" spans="1:11" ht="18.75" x14ac:dyDescent="0.15">
      <c r="A51" s="62" t="s">
        <v>118</v>
      </c>
      <c r="B51" s="63" t="s">
        <v>31</v>
      </c>
      <c r="C51" s="64" t="s">
        <v>117</v>
      </c>
      <c r="D51" s="65">
        <v>2352</v>
      </c>
      <c r="E51" s="66">
        <v>235</v>
      </c>
      <c r="F51" s="67">
        <v>0.3</v>
      </c>
      <c r="G51" s="68">
        <f>ROUND(D51*F51,0)</f>
        <v>706</v>
      </c>
      <c r="H51" s="69">
        <f>ROUND(G51*1.08,0)</f>
        <v>762</v>
      </c>
      <c r="I51" s="70">
        <v>0.5</v>
      </c>
      <c r="J51" s="68">
        <f>ROUND(D51*I51,0)</f>
        <v>1176</v>
      </c>
      <c r="K51" s="71">
        <f>+J51*1.08</f>
        <v>1270.0800000000002</v>
      </c>
    </row>
    <row r="52" spans="1:11" s="82" customFormat="1" ht="18.75" x14ac:dyDescent="0.15">
      <c r="A52" s="23" t="s">
        <v>121</v>
      </c>
      <c r="B52" s="27" t="s">
        <v>133</v>
      </c>
      <c r="C52" s="5" t="s">
        <v>134</v>
      </c>
      <c r="D52" s="77"/>
      <c r="E52" s="19">
        <f>+G52/2</f>
        <v>277.77777777777777</v>
      </c>
      <c r="F52" s="81"/>
      <c r="G52" s="2">
        <f>+H52/1.08</f>
        <v>555.55555555555554</v>
      </c>
      <c r="H52" s="17">
        <v>600</v>
      </c>
      <c r="I52" s="78"/>
      <c r="J52" s="79"/>
      <c r="K52" s="80"/>
    </row>
    <row r="53" spans="1:11" ht="18.75" x14ac:dyDescent="0.15">
      <c r="A53" s="23" t="s">
        <v>123</v>
      </c>
      <c r="B53" s="27" t="s">
        <v>133</v>
      </c>
      <c r="C53" s="5">
        <v>0.25</v>
      </c>
      <c r="D53" s="77"/>
      <c r="E53" s="19">
        <f>+G53/2.5</f>
        <v>92</v>
      </c>
      <c r="F53" s="81"/>
      <c r="G53" s="2">
        <v>230</v>
      </c>
      <c r="H53" s="17">
        <f t="shared" ref="H53:H54" si="8">ROUND(G53*1.08,0)</f>
        <v>248</v>
      </c>
      <c r="I53" s="78"/>
      <c r="J53" s="79"/>
      <c r="K53" s="80"/>
    </row>
    <row r="54" spans="1:11" ht="18.75" x14ac:dyDescent="0.15">
      <c r="A54" s="23" t="s">
        <v>125</v>
      </c>
      <c r="B54" s="27" t="s">
        <v>133</v>
      </c>
      <c r="C54" s="5">
        <v>0.25</v>
      </c>
      <c r="D54" s="77"/>
      <c r="E54" s="19">
        <f>+G54/2.5</f>
        <v>88.4</v>
      </c>
      <c r="F54" s="81"/>
      <c r="G54" s="2">
        <v>221</v>
      </c>
      <c r="H54" s="17">
        <f t="shared" si="8"/>
        <v>239</v>
      </c>
      <c r="I54" s="78"/>
      <c r="J54" s="79"/>
      <c r="K54" s="80"/>
    </row>
    <row r="55" spans="1:11" s="61" customFormat="1" ht="18.75" x14ac:dyDescent="0.15">
      <c r="A55" s="23" t="s">
        <v>119</v>
      </c>
      <c r="B55" s="27" t="s">
        <v>31</v>
      </c>
      <c r="C55" s="59" t="s">
        <v>120</v>
      </c>
      <c r="D55" s="7"/>
      <c r="E55" s="19"/>
      <c r="F55" s="16">
        <v>0.5</v>
      </c>
      <c r="G55" s="2">
        <f>252*1.25</f>
        <v>315</v>
      </c>
      <c r="H55" s="17">
        <f>ROUND(G55*1.08,0)</f>
        <v>340</v>
      </c>
      <c r="I55" s="6"/>
      <c r="J55" s="2"/>
      <c r="K55" s="4"/>
    </row>
    <row r="56" spans="1:11" ht="18.75" x14ac:dyDescent="0.15">
      <c r="A56" s="23"/>
      <c r="B56" s="27"/>
      <c r="C56" s="5"/>
      <c r="D56" s="7"/>
      <c r="E56" s="19"/>
      <c r="F56" s="16"/>
      <c r="G56" s="2"/>
      <c r="H56" s="17"/>
      <c r="I56" s="6"/>
      <c r="J56" s="2"/>
      <c r="K56" s="4"/>
    </row>
    <row r="57" spans="1:11" ht="18.75" x14ac:dyDescent="0.15">
      <c r="A57" s="23" t="s">
        <v>126</v>
      </c>
      <c r="B57" s="27" t="s">
        <v>133</v>
      </c>
      <c r="C57" s="5">
        <v>0.24</v>
      </c>
      <c r="D57" s="77"/>
      <c r="E57" s="77"/>
      <c r="F57" s="81"/>
      <c r="G57" s="2">
        <f t="shared" ref="G57:G62" si="9">+H57/1.08</f>
        <v>462.96296296296293</v>
      </c>
      <c r="H57" s="17">
        <v>500</v>
      </c>
      <c r="I57" s="78"/>
      <c r="J57" s="79"/>
      <c r="K57" s="80"/>
    </row>
    <row r="58" spans="1:11" ht="18.75" x14ac:dyDescent="0.15">
      <c r="A58" s="23" t="s">
        <v>127</v>
      </c>
      <c r="B58" s="27" t="s">
        <v>133</v>
      </c>
      <c r="C58" s="5">
        <v>0.24</v>
      </c>
      <c r="D58" s="77"/>
      <c r="E58" s="77"/>
      <c r="F58" s="81"/>
      <c r="G58" s="2">
        <f t="shared" si="9"/>
        <v>462.96296296296293</v>
      </c>
      <c r="H58" s="17">
        <v>500</v>
      </c>
      <c r="I58" s="78"/>
      <c r="J58" s="79"/>
      <c r="K58" s="80"/>
    </row>
    <row r="59" spans="1:11" ht="18.75" x14ac:dyDescent="0.15">
      <c r="A59" s="23" t="s">
        <v>128</v>
      </c>
      <c r="B59" s="27" t="s">
        <v>133</v>
      </c>
      <c r="C59" s="5">
        <v>0.24</v>
      </c>
      <c r="D59" s="77"/>
      <c r="E59" s="77"/>
      <c r="F59" s="81"/>
      <c r="G59" s="2">
        <f t="shared" si="9"/>
        <v>462.96296296296293</v>
      </c>
      <c r="H59" s="17">
        <v>500</v>
      </c>
      <c r="I59" s="78"/>
      <c r="J59" s="79"/>
      <c r="K59" s="80"/>
    </row>
    <row r="60" spans="1:11" ht="18.75" x14ac:dyDescent="0.15">
      <c r="A60" s="23" t="s">
        <v>129</v>
      </c>
      <c r="B60" s="27" t="s">
        <v>132</v>
      </c>
      <c r="C60" s="5">
        <v>0.04</v>
      </c>
      <c r="D60" s="77"/>
      <c r="E60" s="77"/>
      <c r="F60" s="81"/>
      <c r="G60" s="2">
        <f t="shared" si="9"/>
        <v>462.96296296296293</v>
      </c>
      <c r="H60" s="17">
        <v>500</v>
      </c>
      <c r="I60" s="78"/>
      <c r="J60" s="79"/>
      <c r="K60" s="80"/>
    </row>
    <row r="61" spans="1:11" ht="18.75" x14ac:dyDescent="0.15">
      <c r="A61" s="23" t="s">
        <v>130</v>
      </c>
      <c r="B61" s="27" t="s">
        <v>133</v>
      </c>
      <c r="C61" s="5">
        <v>0.18</v>
      </c>
      <c r="D61" s="77"/>
      <c r="E61" s="77"/>
      <c r="F61" s="81"/>
      <c r="G61" s="2">
        <f t="shared" si="9"/>
        <v>462.96296296296293</v>
      </c>
      <c r="H61" s="17">
        <v>500</v>
      </c>
      <c r="I61" s="78"/>
      <c r="J61" s="79"/>
      <c r="K61" s="80"/>
    </row>
    <row r="62" spans="1:11" ht="18.75" x14ac:dyDescent="0.15">
      <c r="A62" s="23" t="s">
        <v>131</v>
      </c>
      <c r="B62" s="27" t="s">
        <v>133</v>
      </c>
      <c r="C62" s="5">
        <v>0.3</v>
      </c>
      <c r="D62" s="77"/>
      <c r="E62" s="77"/>
      <c r="F62" s="81"/>
      <c r="G62" s="2">
        <f t="shared" si="9"/>
        <v>370.37037037037032</v>
      </c>
      <c r="H62" s="17">
        <v>400</v>
      </c>
      <c r="I62" s="78"/>
      <c r="J62" s="79"/>
      <c r="K62" s="80"/>
    </row>
    <row r="63" spans="1:11" ht="19.5" thickBot="1" x14ac:dyDescent="0.2">
      <c r="A63" s="25"/>
      <c r="B63" s="28"/>
      <c r="C63" s="13"/>
      <c r="D63" s="72"/>
      <c r="E63" s="73"/>
      <c r="F63" s="74"/>
      <c r="G63" s="20"/>
      <c r="H63" s="21"/>
      <c r="I63" s="75"/>
      <c r="J63" s="20"/>
      <c r="K63" s="76"/>
    </row>
    <row r="64" spans="1:11" ht="16.5" x14ac:dyDescent="0.15">
      <c r="A64" s="86" t="s">
        <v>79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</row>
    <row r="65" spans="1:11" ht="18.75" x14ac:dyDescent="0.15">
      <c r="A65" s="87" t="s">
        <v>80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</row>
  </sheetData>
  <mergeCells count="15">
    <mergeCell ref="D3:D5"/>
    <mergeCell ref="A64:K64"/>
    <mergeCell ref="A65:K65"/>
    <mergeCell ref="E3:E5"/>
    <mergeCell ref="F3:H3"/>
    <mergeCell ref="I3:K3"/>
    <mergeCell ref="F4:F5"/>
    <mergeCell ref="G4:G5"/>
    <mergeCell ref="H4:H5"/>
    <mergeCell ref="I4:I5"/>
    <mergeCell ref="J4:J5"/>
    <mergeCell ref="K4:K5"/>
    <mergeCell ref="A3:A5"/>
    <mergeCell ref="B3:B5"/>
    <mergeCell ref="C3:C5"/>
  </mergeCells>
  <phoneticPr fontId="1"/>
  <conditionalFormatting sqref="A6:K10 A63:K63 A51:K51 A12:K49 A55:K55">
    <cfRule type="expression" dxfId="36" priority="11">
      <formula>MOD(ROW(),2)=0</formula>
    </cfRule>
  </conditionalFormatting>
  <conditionalFormatting sqref="A11:K11">
    <cfRule type="expression" dxfId="35" priority="9">
      <formula>MOD(ROW(),2)=0</formula>
    </cfRule>
  </conditionalFormatting>
  <conditionalFormatting sqref="A50:K50">
    <cfRule type="expression" dxfId="34" priority="8">
      <formula>MOD(ROW(),2)=0</formula>
    </cfRule>
  </conditionalFormatting>
  <conditionalFormatting sqref="A61:F62 H61:K62">
    <cfRule type="expression" dxfId="33" priority="6">
      <formula>MOD(ROW(),2)=0</formula>
    </cfRule>
  </conditionalFormatting>
  <conditionalFormatting sqref="A59:F60 H59:K60">
    <cfRule type="expression" dxfId="32" priority="5">
      <formula>MOD(ROW(),2)=0</formula>
    </cfRule>
  </conditionalFormatting>
  <conditionalFormatting sqref="A57:F58 H57:K58">
    <cfRule type="expression" dxfId="31" priority="4">
      <formula>MOD(ROW(),2)=0</formula>
    </cfRule>
  </conditionalFormatting>
  <conditionalFormatting sqref="A54:K54 A56:K56">
    <cfRule type="expression" dxfId="30" priority="3">
      <formula>MOD(ROW(),2)=0</formula>
    </cfRule>
  </conditionalFormatting>
  <conditionalFormatting sqref="A52:K53">
    <cfRule type="expression" dxfId="29" priority="2">
      <formula>MOD(ROW(),2)=0</formula>
    </cfRule>
  </conditionalFormatting>
  <conditionalFormatting sqref="G57:G62">
    <cfRule type="expression" dxfId="28" priority="1">
      <formula>MOD(ROW(),2)=0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8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zoomScaleNormal="100" zoomScaleSheetLayoutView="100" workbookViewId="0">
      <selection activeCell="J7" sqref="J7"/>
    </sheetView>
  </sheetViews>
  <sheetFormatPr defaultRowHeight="13.5" x14ac:dyDescent="0.15"/>
  <cols>
    <col min="1" max="3" width="13.875" customWidth="1"/>
    <col min="4" max="4" width="15.125" customWidth="1"/>
    <col min="5" max="5" width="11.625" customWidth="1"/>
    <col min="6" max="6" width="13.875" customWidth="1"/>
  </cols>
  <sheetData>
    <row r="1" spans="1:6" ht="27.75" customHeight="1" thickBot="1" x14ac:dyDescent="0.2">
      <c r="A1" s="51"/>
      <c r="B1" s="29"/>
      <c r="C1" s="29"/>
      <c r="D1" s="118" t="s">
        <v>94</v>
      </c>
      <c r="E1" s="118"/>
      <c r="F1" s="52" t="s">
        <v>77</v>
      </c>
    </row>
    <row r="2" spans="1:6" ht="27.75" customHeight="1" x14ac:dyDescent="0.15">
      <c r="A2" s="48" t="s">
        <v>68</v>
      </c>
      <c r="B2" s="29"/>
      <c r="C2" s="29"/>
      <c r="D2" s="50"/>
      <c r="E2" s="50"/>
      <c r="F2" s="47"/>
    </row>
    <row r="3" spans="1:6" ht="27.75" customHeight="1" x14ac:dyDescent="0.15">
      <c r="A3" s="49" t="s">
        <v>69</v>
      </c>
      <c r="B3" s="29"/>
      <c r="C3" s="29"/>
      <c r="D3" s="50"/>
      <c r="E3" s="50"/>
      <c r="F3" s="47"/>
    </row>
    <row r="4" spans="1:6" ht="15" customHeight="1" x14ac:dyDescent="0.15">
      <c r="A4" s="43"/>
      <c r="B4" s="29"/>
      <c r="C4" s="29"/>
      <c r="D4" s="29"/>
      <c r="E4" s="43"/>
      <c r="F4" s="29"/>
    </row>
    <row r="5" spans="1:6" ht="22.5" x14ac:dyDescent="0.15">
      <c r="A5" s="119" t="s">
        <v>75</v>
      </c>
      <c r="B5" s="119"/>
      <c r="C5" s="119"/>
      <c r="D5" s="119"/>
      <c r="E5" s="119"/>
      <c r="F5" s="119"/>
    </row>
    <row r="6" spans="1:6" ht="15" customHeight="1" x14ac:dyDescent="0.15">
      <c r="A6" s="120"/>
      <c r="B6" s="120"/>
      <c r="C6" s="120"/>
      <c r="D6" s="120"/>
      <c r="E6" s="120"/>
      <c r="F6" s="120"/>
    </row>
    <row r="7" spans="1:6" ht="27.75" customHeight="1" thickBot="1" x14ac:dyDescent="0.2">
      <c r="A7" s="43" t="s">
        <v>60</v>
      </c>
      <c r="B7" s="43" t="s">
        <v>66</v>
      </c>
      <c r="C7" s="29"/>
      <c r="D7" s="29"/>
      <c r="E7" s="43"/>
      <c r="F7" s="29"/>
    </row>
    <row r="8" spans="1:6" ht="34.5" customHeight="1" x14ac:dyDescent="0.15">
      <c r="A8" s="55" t="s">
        <v>81</v>
      </c>
      <c r="B8" s="121"/>
      <c r="C8" s="121"/>
      <c r="D8" s="56" t="s">
        <v>82</v>
      </c>
      <c r="E8" s="122"/>
      <c r="F8" s="123"/>
    </row>
    <row r="9" spans="1:6" ht="34.5" customHeight="1" thickBot="1" x14ac:dyDescent="0.2">
      <c r="A9" s="57" t="s">
        <v>61</v>
      </c>
      <c r="B9" s="115"/>
      <c r="C9" s="115"/>
      <c r="D9" s="58" t="s">
        <v>59</v>
      </c>
      <c r="E9" s="116"/>
      <c r="F9" s="117"/>
    </row>
    <row r="10" spans="1:6" ht="18.75" customHeight="1" x14ac:dyDescent="0.15">
      <c r="A10" s="112" t="s">
        <v>85</v>
      </c>
      <c r="B10" s="112"/>
      <c r="C10" s="112"/>
      <c r="D10" s="112"/>
      <c r="E10" s="112"/>
      <c r="F10" s="112"/>
    </row>
    <row r="11" spans="1:6" ht="18.75" x14ac:dyDescent="0.15">
      <c r="A11" s="112" t="s">
        <v>83</v>
      </c>
      <c r="B11" s="112"/>
      <c r="C11" s="112"/>
      <c r="D11" s="112"/>
      <c r="E11" s="112"/>
      <c r="F11" s="112"/>
    </row>
    <row r="12" spans="1:6" ht="18.75" x14ac:dyDescent="0.15">
      <c r="A12" s="113" t="s">
        <v>84</v>
      </c>
      <c r="B12" s="114"/>
      <c r="C12" s="114"/>
      <c r="D12" s="114"/>
      <c r="E12" s="114"/>
      <c r="F12" s="114"/>
    </row>
    <row r="13" spans="1:6" ht="9.75" customHeight="1" thickBot="1" x14ac:dyDescent="0.2">
      <c r="A13" s="112"/>
      <c r="B13" s="145"/>
      <c r="C13" s="145"/>
      <c r="D13" s="145"/>
      <c r="E13" s="145"/>
      <c r="F13" s="145"/>
    </row>
    <row r="14" spans="1:6" ht="26.25" customHeight="1" thickBot="1" x14ac:dyDescent="0.2">
      <c r="A14" s="1"/>
      <c r="B14" s="1"/>
      <c r="C14" s="1"/>
      <c r="D14" s="131" t="s">
        <v>99</v>
      </c>
      <c r="E14" s="132"/>
      <c r="F14" s="52" t="s">
        <v>77</v>
      </c>
    </row>
    <row r="15" spans="1:6" ht="21" customHeight="1" x14ac:dyDescent="0.15">
      <c r="A15" s="133" t="s">
        <v>0</v>
      </c>
      <c r="B15" s="134"/>
      <c r="C15" s="135"/>
      <c r="D15" s="139" t="s">
        <v>30</v>
      </c>
      <c r="E15" s="141" t="s">
        <v>58</v>
      </c>
      <c r="F15" s="143" t="s">
        <v>54</v>
      </c>
    </row>
    <row r="16" spans="1:6" ht="21" customHeight="1" thickBot="1" x14ac:dyDescent="0.2">
      <c r="A16" s="136"/>
      <c r="B16" s="137"/>
      <c r="C16" s="138"/>
      <c r="D16" s="140"/>
      <c r="E16" s="142"/>
      <c r="F16" s="144"/>
    </row>
    <row r="17" spans="1:6" ht="28.5" customHeight="1" x14ac:dyDescent="0.15">
      <c r="A17" s="146"/>
      <c r="B17" s="147"/>
      <c r="C17" s="148"/>
      <c r="D17" s="35"/>
      <c r="E17" s="33"/>
      <c r="F17" s="30"/>
    </row>
    <row r="18" spans="1:6" ht="28.5" customHeight="1" x14ac:dyDescent="0.15">
      <c r="A18" s="149"/>
      <c r="B18" s="150"/>
      <c r="C18" s="151"/>
      <c r="D18" s="36"/>
      <c r="E18" s="34"/>
      <c r="F18" s="31"/>
    </row>
    <row r="19" spans="1:6" ht="28.5" customHeight="1" x14ac:dyDescent="0.15">
      <c r="A19" s="149"/>
      <c r="B19" s="150"/>
      <c r="C19" s="151"/>
      <c r="D19" s="36"/>
      <c r="E19" s="34"/>
      <c r="F19" s="31"/>
    </row>
    <row r="20" spans="1:6" ht="28.5" customHeight="1" x14ac:dyDescent="0.15">
      <c r="A20" s="149"/>
      <c r="B20" s="150"/>
      <c r="C20" s="151"/>
      <c r="D20" s="36"/>
      <c r="E20" s="34"/>
      <c r="F20" s="31"/>
    </row>
    <row r="21" spans="1:6" ht="28.5" customHeight="1" x14ac:dyDescent="0.15">
      <c r="A21" s="149"/>
      <c r="B21" s="150"/>
      <c r="C21" s="151"/>
      <c r="D21" s="36"/>
      <c r="E21" s="34"/>
      <c r="F21" s="31"/>
    </row>
    <row r="22" spans="1:6" ht="28.5" customHeight="1" thickBot="1" x14ac:dyDescent="0.2">
      <c r="A22" s="128"/>
      <c r="B22" s="129"/>
      <c r="C22" s="130"/>
      <c r="D22" s="41"/>
      <c r="E22" s="42"/>
      <c r="F22" s="32"/>
    </row>
    <row r="23" spans="1:6" ht="24.75" customHeight="1" x14ac:dyDescent="0.15">
      <c r="A23" s="126" t="s">
        <v>86</v>
      </c>
      <c r="B23" s="127"/>
      <c r="C23" s="127"/>
      <c r="D23" s="127"/>
      <c r="E23" s="127"/>
      <c r="F23" s="127"/>
    </row>
    <row r="24" spans="1:6" ht="24.75" customHeight="1" x14ac:dyDescent="0.15">
      <c r="A24" s="125"/>
      <c r="B24" s="125"/>
      <c r="C24" s="125"/>
      <c r="D24" s="125"/>
      <c r="E24" s="125"/>
      <c r="F24" s="125"/>
    </row>
    <row r="25" spans="1:6" ht="24.75" customHeight="1" x14ac:dyDescent="0.15">
      <c r="A25" s="53" t="s">
        <v>87</v>
      </c>
    </row>
    <row r="26" spans="1:6" ht="24.75" customHeight="1" x14ac:dyDescent="0.15">
      <c r="A26" s="124" t="s">
        <v>88</v>
      </c>
      <c r="B26" s="125"/>
      <c r="C26" s="125"/>
      <c r="D26" s="125"/>
      <c r="E26" s="125"/>
      <c r="F26" s="125"/>
    </row>
    <row r="27" spans="1:6" ht="24.75" customHeight="1" x14ac:dyDescent="0.15">
      <c r="A27" s="125"/>
      <c r="B27" s="125"/>
      <c r="C27" s="125"/>
      <c r="D27" s="125"/>
      <c r="E27" s="125"/>
      <c r="F27" s="125"/>
    </row>
    <row r="29" spans="1:6" ht="18.75" x14ac:dyDescent="0.15">
      <c r="A29" s="37" t="s">
        <v>14</v>
      </c>
      <c r="B29" s="37"/>
      <c r="C29" s="37"/>
      <c r="D29" s="38" t="s">
        <v>32</v>
      </c>
      <c r="E29" s="39" t="s">
        <v>55</v>
      </c>
    </row>
    <row r="30" spans="1:6" ht="18.75" x14ac:dyDescent="0.15">
      <c r="A30" s="37" t="s">
        <v>91</v>
      </c>
      <c r="B30" s="37"/>
      <c r="C30" s="37"/>
      <c r="D30" s="38" t="s">
        <v>25</v>
      </c>
      <c r="E30" s="39" t="s">
        <v>56</v>
      </c>
    </row>
    <row r="31" spans="1:6" ht="18.75" x14ac:dyDescent="0.15">
      <c r="A31" s="37" t="s">
        <v>11</v>
      </c>
      <c r="B31" s="37"/>
      <c r="C31" s="37"/>
      <c r="D31" s="38" t="s">
        <v>89</v>
      </c>
      <c r="E31" s="39" t="s">
        <v>57</v>
      </c>
    </row>
    <row r="32" spans="1:6" ht="18.75" x14ac:dyDescent="0.15">
      <c r="A32" s="60" t="s">
        <v>118</v>
      </c>
      <c r="B32" s="37"/>
      <c r="C32" s="37"/>
      <c r="D32" s="40"/>
      <c r="E32" s="39" t="s">
        <v>90</v>
      </c>
    </row>
    <row r="33" spans="1:5" ht="18.75" x14ac:dyDescent="0.15">
      <c r="A33" s="37" t="s">
        <v>12</v>
      </c>
      <c r="B33" s="37"/>
      <c r="C33" s="37"/>
      <c r="D33" s="40"/>
      <c r="E33" s="40"/>
    </row>
    <row r="34" spans="1:5" ht="18.75" x14ac:dyDescent="0.15">
      <c r="A34" s="37" t="s">
        <v>43</v>
      </c>
      <c r="B34" s="37"/>
      <c r="C34" s="37"/>
      <c r="D34" s="40"/>
      <c r="E34" s="40"/>
    </row>
    <row r="35" spans="1:5" ht="18.75" x14ac:dyDescent="0.15">
      <c r="A35" s="37" t="s">
        <v>44</v>
      </c>
      <c r="B35" s="37"/>
      <c r="C35" s="37"/>
      <c r="D35" s="40"/>
      <c r="E35" s="40"/>
    </row>
    <row r="36" spans="1:5" ht="18.75" x14ac:dyDescent="0.15">
      <c r="A36" s="37" t="s">
        <v>2</v>
      </c>
      <c r="B36" s="37"/>
      <c r="C36" s="37"/>
      <c r="D36" s="40"/>
      <c r="E36" s="40"/>
    </row>
    <row r="37" spans="1:5" ht="18.75" x14ac:dyDescent="0.15">
      <c r="A37" s="37" t="s">
        <v>15</v>
      </c>
      <c r="B37" s="37"/>
      <c r="C37" s="37"/>
      <c r="D37" s="40"/>
      <c r="E37" s="40"/>
    </row>
    <row r="38" spans="1:5" ht="18.75" x14ac:dyDescent="0.15">
      <c r="A38" s="37" t="s">
        <v>16</v>
      </c>
      <c r="B38" s="37"/>
      <c r="C38" s="37"/>
      <c r="D38" s="40"/>
      <c r="E38" s="40"/>
    </row>
    <row r="39" spans="1:5" ht="18.75" x14ac:dyDescent="0.15">
      <c r="A39" s="37" t="s">
        <v>17</v>
      </c>
      <c r="B39" s="37"/>
      <c r="C39" s="37"/>
      <c r="D39" s="40"/>
      <c r="E39" s="40"/>
    </row>
    <row r="40" spans="1:5" ht="18.75" x14ac:dyDescent="0.15">
      <c r="A40" s="37" t="s">
        <v>7</v>
      </c>
      <c r="B40" s="37"/>
      <c r="C40" s="37"/>
      <c r="D40" s="40"/>
      <c r="E40" s="40"/>
    </row>
    <row r="41" spans="1:5" ht="18.75" x14ac:dyDescent="0.15">
      <c r="A41" s="37" t="s">
        <v>4</v>
      </c>
      <c r="B41" s="37"/>
      <c r="C41" s="37"/>
      <c r="D41" s="40"/>
      <c r="E41" s="40"/>
    </row>
    <row r="42" spans="1:5" ht="18.75" x14ac:dyDescent="0.15">
      <c r="A42" s="37" t="s">
        <v>3</v>
      </c>
      <c r="B42" s="37"/>
      <c r="C42" s="37"/>
      <c r="D42" s="40"/>
      <c r="E42" s="40"/>
    </row>
    <row r="43" spans="1:5" ht="18.75" x14ac:dyDescent="0.15">
      <c r="A43" s="37" t="s">
        <v>45</v>
      </c>
      <c r="B43" s="37"/>
      <c r="C43" s="37"/>
      <c r="D43" s="40"/>
      <c r="E43" s="40"/>
    </row>
    <row r="44" spans="1:5" ht="18.75" x14ac:dyDescent="0.15">
      <c r="A44" s="37" t="s">
        <v>46</v>
      </c>
      <c r="B44" s="37"/>
      <c r="C44" s="37"/>
      <c r="D44" s="40"/>
      <c r="E44" s="40"/>
    </row>
    <row r="45" spans="1:5" ht="18.75" x14ac:dyDescent="0.15">
      <c r="A45" s="37" t="s">
        <v>8</v>
      </c>
      <c r="B45" s="37"/>
      <c r="C45" s="37"/>
      <c r="D45" s="40"/>
      <c r="E45" s="40"/>
    </row>
    <row r="46" spans="1:5" ht="18.75" x14ac:dyDescent="0.15">
      <c r="A46" s="37" t="s">
        <v>47</v>
      </c>
      <c r="B46" s="37"/>
      <c r="C46" s="37"/>
      <c r="D46" s="40"/>
      <c r="E46" s="40"/>
    </row>
    <row r="47" spans="1:5" ht="18.75" x14ac:dyDescent="0.15">
      <c r="A47" s="37" t="s">
        <v>48</v>
      </c>
      <c r="B47" s="37"/>
      <c r="C47" s="37"/>
      <c r="D47" s="40"/>
      <c r="E47" s="40"/>
    </row>
    <row r="48" spans="1:5" ht="18.75" x14ac:dyDescent="0.15">
      <c r="A48" s="37" t="s">
        <v>10</v>
      </c>
      <c r="B48" s="37"/>
      <c r="C48" s="37"/>
      <c r="D48" s="40"/>
      <c r="E48" s="40"/>
    </row>
    <row r="49" spans="1:5" ht="18.75" x14ac:dyDescent="0.15">
      <c r="A49" s="37" t="s">
        <v>1</v>
      </c>
      <c r="B49" s="37"/>
      <c r="C49" s="37"/>
      <c r="D49" s="40"/>
      <c r="E49" s="40"/>
    </row>
    <row r="50" spans="1:5" ht="18.75" x14ac:dyDescent="0.15">
      <c r="A50" s="37" t="s">
        <v>9</v>
      </c>
      <c r="B50" s="37"/>
      <c r="C50" s="37"/>
      <c r="D50" s="40"/>
      <c r="E50" s="40"/>
    </row>
    <row r="51" spans="1:5" ht="18.75" x14ac:dyDescent="0.15">
      <c r="A51" s="37" t="s">
        <v>26</v>
      </c>
      <c r="B51" s="37"/>
      <c r="C51" s="37"/>
      <c r="D51" s="40"/>
      <c r="E51" s="40"/>
    </row>
    <row r="52" spans="1:5" ht="18.75" x14ac:dyDescent="0.15">
      <c r="A52" s="37" t="s">
        <v>65</v>
      </c>
      <c r="B52" s="37"/>
      <c r="C52" s="37"/>
      <c r="D52" s="40"/>
      <c r="E52" s="40"/>
    </row>
    <row r="53" spans="1:5" ht="18.75" x14ac:dyDescent="0.15">
      <c r="A53" s="37" t="s">
        <v>49</v>
      </c>
      <c r="B53" s="37"/>
      <c r="C53" s="37"/>
      <c r="D53" s="40"/>
      <c r="E53" s="40"/>
    </row>
    <row r="54" spans="1:5" ht="18.75" x14ac:dyDescent="0.15">
      <c r="A54" s="37" t="s">
        <v>50</v>
      </c>
      <c r="B54" s="37"/>
      <c r="C54" s="37"/>
      <c r="D54" s="40"/>
      <c r="E54" s="40"/>
    </row>
    <row r="55" spans="1:5" ht="18.75" x14ac:dyDescent="0.15">
      <c r="A55" s="37" t="s">
        <v>51</v>
      </c>
      <c r="B55" s="37"/>
      <c r="C55" s="37"/>
      <c r="D55" s="40"/>
      <c r="E55" s="40"/>
    </row>
    <row r="56" spans="1:5" ht="18.75" x14ac:dyDescent="0.15">
      <c r="A56" s="37" t="s">
        <v>52</v>
      </c>
      <c r="B56" s="37"/>
      <c r="C56" s="37"/>
      <c r="D56" s="40"/>
      <c r="E56" s="40"/>
    </row>
    <row r="57" spans="1:5" ht="18.75" x14ac:dyDescent="0.15">
      <c r="A57" s="37" t="s">
        <v>53</v>
      </c>
    </row>
    <row r="58" spans="1:5" x14ac:dyDescent="0.15">
      <c r="A58" t="s">
        <v>121</v>
      </c>
    </row>
    <row r="59" spans="1:5" x14ac:dyDescent="0.15">
      <c r="A59" t="s">
        <v>122</v>
      </c>
    </row>
    <row r="60" spans="1:5" x14ac:dyDescent="0.15">
      <c r="A60" t="s">
        <v>124</v>
      </c>
    </row>
    <row r="61" spans="1:5" x14ac:dyDescent="0.15">
      <c r="A61" t="s">
        <v>126</v>
      </c>
    </row>
    <row r="62" spans="1:5" x14ac:dyDescent="0.15">
      <c r="A62" t="s">
        <v>127</v>
      </c>
    </row>
    <row r="63" spans="1:5" x14ac:dyDescent="0.15">
      <c r="A63" t="s">
        <v>128</v>
      </c>
    </row>
    <row r="64" spans="1:5" x14ac:dyDescent="0.15">
      <c r="A64" t="s">
        <v>129</v>
      </c>
    </row>
    <row r="65" spans="1:1" x14ac:dyDescent="0.15">
      <c r="A65" t="s">
        <v>130</v>
      </c>
    </row>
    <row r="66" spans="1:1" x14ac:dyDescent="0.15">
      <c r="A66" t="s">
        <v>131</v>
      </c>
    </row>
  </sheetData>
  <mergeCells count="24">
    <mergeCell ref="A26:F27"/>
    <mergeCell ref="A23:F24"/>
    <mergeCell ref="A22:C22"/>
    <mergeCell ref="A11:F11"/>
    <mergeCell ref="D14:E14"/>
    <mergeCell ref="A15:C16"/>
    <mergeCell ref="D15:D16"/>
    <mergeCell ref="E15:E16"/>
    <mergeCell ref="F15:F16"/>
    <mergeCell ref="A13:F13"/>
    <mergeCell ref="A17:C17"/>
    <mergeCell ref="A18:C18"/>
    <mergeCell ref="A19:C19"/>
    <mergeCell ref="A20:C20"/>
    <mergeCell ref="A21:C21"/>
    <mergeCell ref="A10:F10"/>
    <mergeCell ref="A12:F12"/>
    <mergeCell ref="B9:C9"/>
    <mergeCell ref="E9:F9"/>
    <mergeCell ref="D1:E1"/>
    <mergeCell ref="A5:F5"/>
    <mergeCell ref="A6:F6"/>
    <mergeCell ref="B8:C8"/>
    <mergeCell ref="E8:F8"/>
  </mergeCells>
  <phoneticPr fontId="1"/>
  <conditionalFormatting sqref="D22:F22 A22 A29:C31 B32:C56 A33:A57">
    <cfRule type="expression" dxfId="27" priority="12">
      <formula>MOD(ROW(),2)=0</formula>
    </cfRule>
  </conditionalFormatting>
  <conditionalFormatting sqref="D29:D30">
    <cfRule type="expression" dxfId="26" priority="11">
      <formula>MOD(ROW(),2)=0</formula>
    </cfRule>
  </conditionalFormatting>
  <conditionalFormatting sqref="D31">
    <cfRule type="expression" dxfId="25" priority="10">
      <formula>MOD(ROW(),2)=0</formula>
    </cfRule>
  </conditionalFormatting>
  <conditionalFormatting sqref="E29">
    <cfRule type="expression" dxfId="24" priority="9">
      <formula>MOD(ROW(),2)=0</formula>
    </cfRule>
  </conditionalFormatting>
  <conditionalFormatting sqref="E30">
    <cfRule type="expression" dxfId="23" priority="8">
      <formula>MOD(ROW(),2)=0</formula>
    </cfRule>
  </conditionalFormatting>
  <conditionalFormatting sqref="E31:E32">
    <cfRule type="expression" dxfId="22" priority="7">
      <formula>MOD(ROW(),2)=0</formula>
    </cfRule>
  </conditionalFormatting>
  <conditionalFormatting sqref="A17 D17:F17 D21:F21">
    <cfRule type="expression" dxfId="21" priority="6">
      <formula>MOD(ROW(),2)=0</formula>
    </cfRule>
  </conditionalFormatting>
  <conditionalFormatting sqref="D18:F18 A18">
    <cfRule type="expression" dxfId="20" priority="5">
      <formula>MOD(ROW(),2)=0</formula>
    </cfRule>
  </conditionalFormatting>
  <conditionalFormatting sqref="D19:F19">
    <cfRule type="expression" dxfId="19" priority="4">
      <formula>MOD(ROW(),2)=0</formula>
    </cfRule>
  </conditionalFormatting>
  <conditionalFormatting sqref="D20:F20">
    <cfRule type="expression" dxfId="18" priority="3">
      <formula>MOD(ROW(),2)=0</formula>
    </cfRule>
  </conditionalFormatting>
  <conditionalFormatting sqref="A32">
    <cfRule type="expression" dxfId="17" priority="2">
      <formula>MOD(ROW(),2)=0</formula>
    </cfRule>
  </conditionalFormatting>
  <conditionalFormatting sqref="A19:A21">
    <cfRule type="expression" dxfId="16" priority="1">
      <formula>MOD(ROW(),2)=0</formula>
    </cfRule>
  </conditionalFormatting>
  <dataValidations count="4">
    <dataValidation type="list" allowBlank="1" showInputMessage="1" showErrorMessage="1" sqref="E17:E22">
      <formula1>$E$29:$E$32</formula1>
    </dataValidation>
    <dataValidation type="list" allowBlank="1" showInputMessage="1" showErrorMessage="1" sqref="D17:D22">
      <formula1>$D$29:$D$31</formula1>
    </dataValidation>
    <dataValidation type="list" allowBlank="1" showInputMessage="1" showErrorMessage="1" sqref="A22:C22">
      <formula1>$A$29:$A$66</formula1>
    </dataValidation>
    <dataValidation type="list" allowBlank="1" showInputMessage="1" showErrorMessage="1" sqref="A17:C21">
      <formula1>$A$29:$A$66</formula1>
    </dataValidation>
  </dataValidations>
  <printOptions horizontalCentered="1"/>
  <pageMargins left="0.70866141732283472" right="0.70866141732283472" top="1.338582677165354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view="pageBreakPreview" zoomScaleNormal="100" zoomScaleSheetLayoutView="100" workbookViewId="0">
      <selection activeCell="A20" sqref="A20:C20"/>
    </sheetView>
  </sheetViews>
  <sheetFormatPr defaultRowHeight="13.5" x14ac:dyDescent="0.15"/>
  <cols>
    <col min="1" max="3" width="13.875" customWidth="1"/>
    <col min="4" max="4" width="15.125" customWidth="1"/>
    <col min="5" max="5" width="11.625" customWidth="1"/>
    <col min="6" max="6" width="13.875" customWidth="1"/>
  </cols>
  <sheetData>
    <row r="1" spans="1:6" ht="36.75" customHeight="1" thickBot="1" x14ac:dyDescent="0.2">
      <c r="A1" s="153" t="s">
        <v>76</v>
      </c>
      <c r="B1" s="153"/>
      <c r="C1" s="153"/>
      <c r="D1" s="153"/>
      <c r="E1" s="153"/>
      <c r="F1" s="153"/>
    </row>
    <row r="2" spans="1:6" ht="27.75" customHeight="1" thickBot="1" x14ac:dyDescent="0.2">
      <c r="A2" s="51"/>
      <c r="B2" s="29"/>
      <c r="C2" s="29"/>
      <c r="D2" s="118" t="s">
        <v>94</v>
      </c>
      <c r="E2" s="118"/>
      <c r="F2" s="52" t="s">
        <v>93</v>
      </c>
    </row>
    <row r="3" spans="1:6" ht="27.75" customHeight="1" x14ac:dyDescent="0.15">
      <c r="A3" s="48" t="s">
        <v>68</v>
      </c>
      <c r="B3" s="29"/>
      <c r="C3" s="29"/>
      <c r="D3" s="54"/>
      <c r="E3" s="54"/>
      <c r="F3" s="47"/>
    </row>
    <row r="4" spans="1:6" ht="27.75" customHeight="1" x14ac:dyDescent="0.15">
      <c r="A4" s="49" t="s">
        <v>69</v>
      </c>
      <c r="B4" s="29"/>
      <c r="C4" s="29"/>
      <c r="D4" s="54"/>
      <c r="E4" s="54"/>
      <c r="F4" s="47"/>
    </row>
    <row r="5" spans="1:6" ht="15" customHeight="1" x14ac:dyDescent="0.15">
      <c r="A5" s="43"/>
      <c r="B5" s="29"/>
      <c r="C5" s="29"/>
      <c r="D5" s="29"/>
      <c r="E5" s="43"/>
      <c r="F5" s="29"/>
    </row>
    <row r="6" spans="1:6" ht="22.5" x14ac:dyDescent="0.15">
      <c r="A6" s="119" t="s">
        <v>75</v>
      </c>
      <c r="B6" s="119"/>
      <c r="C6" s="119"/>
      <c r="D6" s="119"/>
      <c r="E6" s="119"/>
      <c r="F6" s="119"/>
    </row>
    <row r="7" spans="1:6" ht="15" customHeight="1" x14ac:dyDescent="0.15">
      <c r="A7" s="120"/>
      <c r="B7" s="120"/>
      <c r="C7" s="120"/>
      <c r="D7" s="120"/>
      <c r="E7" s="120"/>
      <c r="F7" s="120"/>
    </row>
    <row r="8" spans="1:6" ht="27.75" customHeight="1" thickBot="1" x14ac:dyDescent="0.2">
      <c r="A8" s="43" t="s">
        <v>60</v>
      </c>
      <c r="B8" s="43" t="s">
        <v>66</v>
      </c>
      <c r="C8" s="29"/>
      <c r="D8" s="29"/>
      <c r="E8" s="43"/>
      <c r="F8" s="29"/>
    </row>
    <row r="9" spans="1:6" ht="34.5" customHeight="1" x14ac:dyDescent="0.15">
      <c r="A9" s="55" t="s">
        <v>81</v>
      </c>
      <c r="B9" s="121" t="s">
        <v>71</v>
      </c>
      <c r="C9" s="121"/>
      <c r="D9" s="56" t="s">
        <v>92</v>
      </c>
      <c r="E9" s="122" t="s">
        <v>72</v>
      </c>
      <c r="F9" s="123"/>
    </row>
    <row r="10" spans="1:6" ht="34.5" customHeight="1" thickBot="1" x14ac:dyDescent="0.2">
      <c r="A10" s="57" t="s">
        <v>61</v>
      </c>
      <c r="B10" s="152" t="s">
        <v>74</v>
      </c>
      <c r="C10" s="152"/>
      <c r="D10" s="58" t="s">
        <v>59</v>
      </c>
      <c r="E10" s="116"/>
      <c r="F10" s="117"/>
    </row>
    <row r="11" spans="1:6" ht="18.75" customHeight="1" x14ac:dyDescent="0.15">
      <c r="A11" s="112" t="s">
        <v>85</v>
      </c>
      <c r="B11" s="112"/>
      <c r="C11" s="112"/>
      <c r="D11" s="112"/>
      <c r="E11" s="112"/>
      <c r="F11" s="112"/>
    </row>
    <row r="12" spans="1:6" ht="18.75" x14ac:dyDescent="0.15">
      <c r="A12" s="112" t="s">
        <v>83</v>
      </c>
      <c r="B12" s="112"/>
      <c r="C12" s="112"/>
      <c r="D12" s="112"/>
      <c r="E12" s="112"/>
      <c r="F12" s="112"/>
    </row>
    <row r="13" spans="1:6" ht="18.75" x14ac:dyDescent="0.15">
      <c r="A13" s="113" t="s">
        <v>84</v>
      </c>
      <c r="B13" s="114"/>
      <c r="C13" s="114"/>
      <c r="D13" s="114"/>
      <c r="E13" s="114"/>
      <c r="F13" s="114"/>
    </row>
    <row r="14" spans="1:6" ht="9.75" customHeight="1" thickBot="1" x14ac:dyDescent="0.2">
      <c r="A14" s="112"/>
      <c r="B14" s="145"/>
      <c r="C14" s="145"/>
      <c r="D14" s="145"/>
      <c r="E14" s="145"/>
      <c r="F14" s="145"/>
    </row>
    <row r="15" spans="1:6" ht="26.25" customHeight="1" thickBot="1" x14ac:dyDescent="0.2">
      <c r="A15" s="1"/>
      <c r="B15" s="1"/>
      <c r="C15" s="1"/>
      <c r="D15" s="131" t="s">
        <v>99</v>
      </c>
      <c r="E15" s="132"/>
      <c r="F15" s="52" t="s">
        <v>93</v>
      </c>
    </row>
    <row r="16" spans="1:6" ht="21" customHeight="1" x14ac:dyDescent="0.15">
      <c r="A16" s="133" t="s">
        <v>0</v>
      </c>
      <c r="B16" s="134"/>
      <c r="C16" s="135"/>
      <c r="D16" s="139" t="s">
        <v>30</v>
      </c>
      <c r="E16" s="141" t="s">
        <v>58</v>
      </c>
      <c r="F16" s="143" t="s">
        <v>54</v>
      </c>
    </row>
    <row r="17" spans="1:6" ht="21" customHeight="1" thickBot="1" x14ac:dyDescent="0.2">
      <c r="A17" s="136"/>
      <c r="B17" s="137"/>
      <c r="C17" s="138"/>
      <c r="D17" s="140"/>
      <c r="E17" s="142"/>
      <c r="F17" s="144"/>
    </row>
    <row r="18" spans="1:6" ht="28.5" customHeight="1" x14ac:dyDescent="0.15">
      <c r="A18" s="146" t="s">
        <v>73</v>
      </c>
      <c r="B18" s="147"/>
      <c r="C18" s="148"/>
      <c r="D18" s="35" t="s">
        <v>32</v>
      </c>
      <c r="E18" s="33" t="s">
        <v>55</v>
      </c>
      <c r="F18" s="30">
        <v>2</v>
      </c>
    </row>
    <row r="19" spans="1:6" ht="28.5" customHeight="1" x14ac:dyDescent="0.15">
      <c r="A19" s="149" t="s">
        <v>67</v>
      </c>
      <c r="B19" s="150"/>
      <c r="C19" s="151"/>
      <c r="D19" s="36" t="s">
        <v>32</v>
      </c>
      <c r="E19" s="34" t="s">
        <v>56</v>
      </c>
      <c r="F19" s="31">
        <v>1</v>
      </c>
    </row>
    <row r="20" spans="1:6" ht="28.5" customHeight="1" x14ac:dyDescent="0.15">
      <c r="A20" s="149" t="s">
        <v>45</v>
      </c>
      <c r="B20" s="150"/>
      <c r="C20" s="151"/>
      <c r="D20" s="36" t="s">
        <v>32</v>
      </c>
      <c r="E20" s="34" t="s">
        <v>90</v>
      </c>
      <c r="F20" s="31">
        <v>1</v>
      </c>
    </row>
    <row r="21" spans="1:6" ht="28.5" customHeight="1" x14ac:dyDescent="0.15">
      <c r="A21" s="149" t="s">
        <v>78</v>
      </c>
      <c r="B21" s="150"/>
      <c r="C21" s="151"/>
      <c r="D21" s="36" t="s">
        <v>32</v>
      </c>
      <c r="E21" s="34" t="s">
        <v>70</v>
      </c>
      <c r="F21" s="31">
        <v>1</v>
      </c>
    </row>
    <row r="22" spans="1:6" ht="28.5" customHeight="1" x14ac:dyDescent="0.15">
      <c r="A22" s="149"/>
      <c r="B22" s="150"/>
      <c r="C22" s="151"/>
      <c r="D22" s="36"/>
      <c r="E22" s="34"/>
      <c r="F22" s="31"/>
    </row>
    <row r="23" spans="1:6" ht="28.5" customHeight="1" thickBot="1" x14ac:dyDescent="0.2">
      <c r="A23" s="128"/>
      <c r="B23" s="129"/>
      <c r="C23" s="130"/>
      <c r="D23" s="41"/>
      <c r="E23" s="42"/>
      <c r="F23" s="32"/>
    </row>
    <row r="24" spans="1:6" ht="24.75" customHeight="1" x14ac:dyDescent="0.15">
      <c r="A24" s="126" t="s">
        <v>86</v>
      </c>
      <c r="B24" s="127"/>
      <c r="C24" s="127"/>
      <c r="D24" s="127"/>
      <c r="E24" s="127"/>
      <c r="F24" s="127"/>
    </row>
    <row r="25" spans="1:6" ht="24.75" customHeight="1" x14ac:dyDescent="0.15">
      <c r="A25" s="125"/>
      <c r="B25" s="125"/>
      <c r="C25" s="125"/>
      <c r="D25" s="125"/>
      <c r="E25" s="125"/>
      <c r="F25" s="125"/>
    </row>
    <row r="26" spans="1:6" ht="24.75" customHeight="1" x14ac:dyDescent="0.15">
      <c r="A26" s="53" t="s">
        <v>87</v>
      </c>
    </row>
    <row r="27" spans="1:6" ht="24.75" customHeight="1" x14ac:dyDescent="0.15">
      <c r="A27" s="124" t="s">
        <v>88</v>
      </c>
      <c r="B27" s="125"/>
      <c r="C27" s="125"/>
      <c r="D27" s="125"/>
      <c r="E27" s="125"/>
      <c r="F27" s="125"/>
    </row>
    <row r="28" spans="1:6" ht="24.75" customHeight="1" x14ac:dyDescent="0.15">
      <c r="A28" s="125"/>
      <c r="B28" s="125"/>
      <c r="C28" s="125"/>
      <c r="D28" s="125"/>
      <c r="E28" s="125"/>
      <c r="F28" s="125"/>
    </row>
    <row r="30" spans="1:6" ht="18.75" x14ac:dyDescent="0.15">
      <c r="A30" s="37" t="s">
        <v>14</v>
      </c>
      <c r="B30" s="37"/>
      <c r="C30" s="37"/>
      <c r="D30" s="38" t="s">
        <v>32</v>
      </c>
      <c r="E30" s="39" t="s">
        <v>55</v>
      </c>
    </row>
    <row r="31" spans="1:6" ht="18.75" x14ac:dyDescent="0.15">
      <c r="A31" s="37" t="s">
        <v>91</v>
      </c>
      <c r="B31" s="37"/>
      <c r="C31" s="37"/>
      <c r="D31" s="38" t="s">
        <v>25</v>
      </c>
      <c r="E31" s="39" t="s">
        <v>56</v>
      </c>
    </row>
    <row r="32" spans="1:6" ht="18.75" x14ac:dyDescent="0.15">
      <c r="A32" s="37" t="s">
        <v>11</v>
      </c>
      <c r="B32" s="37"/>
      <c r="C32" s="37"/>
      <c r="D32" s="38" t="s">
        <v>89</v>
      </c>
      <c r="E32" s="39" t="s">
        <v>57</v>
      </c>
    </row>
    <row r="33" spans="1:5" ht="18.75" x14ac:dyDescent="0.15">
      <c r="A33" s="37" t="s">
        <v>12</v>
      </c>
      <c r="B33" s="37"/>
      <c r="C33" s="37"/>
      <c r="D33" s="40"/>
      <c r="E33" s="39" t="s">
        <v>90</v>
      </c>
    </row>
    <row r="34" spans="1:5" ht="18.75" x14ac:dyDescent="0.15">
      <c r="A34" s="37" t="s">
        <v>43</v>
      </c>
      <c r="B34" s="37"/>
      <c r="C34" s="37"/>
      <c r="D34" s="40"/>
      <c r="E34" s="40"/>
    </row>
    <row r="35" spans="1:5" ht="18.75" x14ac:dyDescent="0.15">
      <c r="A35" s="37" t="s">
        <v>44</v>
      </c>
      <c r="B35" s="37"/>
      <c r="C35" s="37"/>
      <c r="D35" s="40"/>
      <c r="E35" s="40"/>
    </row>
    <row r="36" spans="1:5" ht="18.75" x14ac:dyDescent="0.15">
      <c r="A36" s="37" t="s">
        <v>2</v>
      </c>
      <c r="B36" s="37"/>
      <c r="C36" s="37"/>
      <c r="D36" s="40"/>
      <c r="E36" s="40"/>
    </row>
    <row r="37" spans="1:5" ht="18.75" x14ac:dyDescent="0.15">
      <c r="A37" s="37" t="s">
        <v>15</v>
      </c>
      <c r="B37" s="37"/>
      <c r="C37" s="37"/>
      <c r="D37" s="40"/>
      <c r="E37" s="40"/>
    </row>
    <row r="38" spans="1:5" ht="18.75" x14ac:dyDescent="0.15">
      <c r="A38" s="37" t="s">
        <v>16</v>
      </c>
      <c r="B38" s="37"/>
      <c r="C38" s="37"/>
      <c r="D38" s="40"/>
      <c r="E38" s="40"/>
    </row>
    <row r="39" spans="1:5" ht="18.75" x14ac:dyDescent="0.15">
      <c r="A39" s="37" t="s">
        <v>17</v>
      </c>
      <c r="B39" s="37"/>
      <c r="C39" s="37"/>
      <c r="D39" s="40"/>
      <c r="E39" s="40"/>
    </row>
    <row r="40" spans="1:5" ht="18.75" x14ac:dyDescent="0.15">
      <c r="A40" s="37" t="s">
        <v>7</v>
      </c>
      <c r="B40" s="37"/>
      <c r="C40" s="37"/>
      <c r="D40" s="40"/>
      <c r="E40" s="40"/>
    </row>
    <row r="41" spans="1:5" ht="18.75" x14ac:dyDescent="0.15">
      <c r="A41" s="37" t="s">
        <v>4</v>
      </c>
      <c r="B41" s="37"/>
      <c r="C41" s="37"/>
      <c r="D41" s="40"/>
      <c r="E41" s="40"/>
    </row>
    <row r="42" spans="1:5" ht="18.75" x14ac:dyDescent="0.15">
      <c r="A42" s="37" t="s">
        <v>3</v>
      </c>
      <c r="B42" s="37"/>
      <c r="C42" s="37"/>
      <c r="D42" s="40"/>
      <c r="E42" s="40"/>
    </row>
    <row r="43" spans="1:5" ht="18.75" x14ac:dyDescent="0.15">
      <c r="A43" s="37" t="s">
        <v>45</v>
      </c>
      <c r="B43" s="37"/>
      <c r="C43" s="37"/>
      <c r="D43" s="40"/>
      <c r="E43" s="40"/>
    </row>
    <row r="44" spans="1:5" ht="18.75" x14ac:dyDescent="0.15">
      <c r="A44" s="37" t="s">
        <v>46</v>
      </c>
      <c r="B44" s="37"/>
      <c r="C44" s="37"/>
      <c r="D44" s="40"/>
      <c r="E44" s="40"/>
    </row>
    <row r="45" spans="1:5" ht="18.75" x14ac:dyDescent="0.15">
      <c r="A45" s="37" t="s">
        <v>8</v>
      </c>
      <c r="B45" s="37"/>
      <c r="C45" s="37"/>
      <c r="D45" s="40"/>
      <c r="E45" s="40"/>
    </row>
    <row r="46" spans="1:5" ht="18.75" x14ac:dyDescent="0.15">
      <c r="A46" s="37" t="s">
        <v>47</v>
      </c>
      <c r="B46" s="37"/>
      <c r="C46" s="37"/>
      <c r="D46" s="40"/>
      <c r="E46" s="40"/>
    </row>
    <row r="47" spans="1:5" ht="18.75" x14ac:dyDescent="0.15">
      <c r="A47" s="37" t="s">
        <v>48</v>
      </c>
      <c r="B47" s="37"/>
      <c r="C47" s="37"/>
      <c r="D47" s="40"/>
      <c r="E47" s="40"/>
    </row>
    <row r="48" spans="1:5" ht="18.75" x14ac:dyDescent="0.15">
      <c r="A48" s="37" t="s">
        <v>10</v>
      </c>
      <c r="B48" s="37"/>
      <c r="C48" s="37"/>
      <c r="D48" s="40"/>
      <c r="E48" s="40"/>
    </row>
    <row r="49" spans="1:5" ht="18.75" x14ac:dyDescent="0.15">
      <c r="A49" s="37" t="s">
        <v>1</v>
      </c>
      <c r="B49" s="37"/>
      <c r="C49" s="37"/>
      <c r="D49" s="40"/>
      <c r="E49" s="40"/>
    </row>
    <row r="50" spans="1:5" ht="18.75" x14ac:dyDescent="0.15">
      <c r="A50" s="37" t="s">
        <v>9</v>
      </c>
      <c r="B50" s="37"/>
      <c r="C50" s="37"/>
      <c r="D50" s="40"/>
      <c r="E50" s="40"/>
    </row>
    <row r="51" spans="1:5" ht="18.75" x14ac:dyDescent="0.15">
      <c r="A51" s="37" t="s">
        <v>26</v>
      </c>
      <c r="B51" s="37"/>
      <c r="C51" s="37"/>
      <c r="D51" s="40"/>
      <c r="E51" s="40"/>
    </row>
    <row r="52" spans="1:5" ht="18.75" x14ac:dyDescent="0.15">
      <c r="A52" s="37" t="s">
        <v>65</v>
      </c>
      <c r="B52" s="37"/>
      <c r="C52" s="37"/>
      <c r="D52" s="40"/>
      <c r="E52" s="40"/>
    </row>
    <row r="53" spans="1:5" ht="18.75" x14ac:dyDescent="0.15">
      <c r="A53" s="37" t="s">
        <v>49</v>
      </c>
      <c r="B53" s="37"/>
      <c r="C53" s="37"/>
      <c r="D53" s="40"/>
      <c r="E53" s="40"/>
    </row>
    <row r="54" spans="1:5" ht="18.75" x14ac:dyDescent="0.15">
      <c r="A54" s="37" t="s">
        <v>50</v>
      </c>
      <c r="B54" s="37"/>
      <c r="C54" s="37"/>
      <c r="D54" s="40"/>
      <c r="E54" s="40"/>
    </row>
    <row r="55" spans="1:5" ht="18.75" x14ac:dyDescent="0.15">
      <c r="A55" s="37" t="s">
        <v>51</v>
      </c>
      <c r="B55" s="37"/>
      <c r="C55" s="37"/>
      <c r="D55" s="40"/>
      <c r="E55" s="40"/>
    </row>
    <row r="56" spans="1:5" ht="18.75" x14ac:dyDescent="0.15">
      <c r="A56" s="37" t="s">
        <v>52</v>
      </c>
      <c r="B56" s="37"/>
      <c r="C56" s="37"/>
      <c r="D56" s="40"/>
      <c r="E56" s="40"/>
    </row>
    <row r="57" spans="1:5" ht="18.75" x14ac:dyDescent="0.15">
      <c r="A57" s="37" t="s">
        <v>53</v>
      </c>
      <c r="B57" s="37"/>
      <c r="C57" s="37"/>
      <c r="D57" s="40"/>
      <c r="E57" s="40"/>
    </row>
  </sheetData>
  <mergeCells count="25">
    <mergeCell ref="A24:F25"/>
    <mergeCell ref="A27:F28"/>
    <mergeCell ref="A1:F1"/>
    <mergeCell ref="A18:C18"/>
    <mergeCell ref="A19:C19"/>
    <mergeCell ref="A20:C20"/>
    <mergeCell ref="A21:C21"/>
    <mergeCell ref="A22:C22"/>
    <mergeCell ref="A23:C23"/>
    <mergeCell ref="A11:F11"/>
    <mergeCell ref="A12:F12"/>
    <mergeCell ref="A13:F13"/>
    <mergeCell ref="A14:F14"/>
    <mergeCell ref="D15:E15"/>
    <mergeCell ref="A16:C17"/>
    <mergeCell ref="D16:D17"/>
    <mergeCell ref="E16:E17"/>
    <mergeCell ref="F16:F17"/>
    <mergeCell ref="D2:E2"/>
    <mergeCell ref="A6:F6"/>
    <mergeCell ref="A7:F7"/>
    <mergeCell ref="B9:C9"/>
    <mergeCell ref="E9:F9"/>
    <mergeCell ref="B10:C10"/>
    <mergeCell ref="E10:F10"/>
  </mergeCells>
  <phoneticPr fontId="1"/>
  <conditionalFormatting sqref="D23:F23 A23 A30:C57">
    <cfRule type="expression" dxfId="15" priority="16">
      <formula>MOD(ROW(),2)=0</formula>
    </cfRule>
  </conditionalFormatting>
  <conditionalFormatting sqref="D30:D31">
    <cfRule type="expression" dxfId="14" priority="15">
      <formula>MOD(ROW(),2)=0</formula>
    </cfRule>
  </conditionalFormatting>
  <conditionalFormatting sqref="D32">
    <cfRule type="expression" dxfId="13" priority="14">
      <formula>MOD(ROW(),2)=0</formula>
    </cfRule>
  </conditionalFormatting>
  <conditionalFormatting sqref="E30">
    <cfRule type="expression" dxfId="12" priority="13">
      <formula>MOD(ROW(),2)=0</formula>
    </cfRule>
  </conditionalFormatting>
  <conditionalFormatting sqref="E31">
    <cfRule type="expression" dxfId="11" priority="12">
      <formula>MOD(ROW(),2)=0</formula>
    </cfRule>
  </conditionalFormatting>
  <conditionalFormatting sqref="E32:E33">
    <cfRule type="expression" dxfId="10" priority="11">
      <formula>MOD(ROW(),2)=0</formula>
    </cfRule>
  </conditionalFormatting>
  <conditionalFormatting sqref="D18 D22:F22 A22 F18">
    <cfRule type="expression" dxfId="9" priority="10">
      <formula>MOD(ROW(),2)=0</formula>
    </cfRule>
  </conditionalFormatting>
  <conditionalFormatting sqref="D19 F19">
    <cfRule type="expression" dxfId="8" priority="9">
      <formula>MOD(ROW(),2)=0</formula>
    </cfRule>
  </conditionalFormatting>
  <conditionalFormatting sqref="D20:F20">
    <cfRule type="expression" dxfId="7" priority="8">
      <formula>MOD(ROW(),2)=0</formula>
    </cfRule>
  </conditionalFormatting>
  <conditionalFormatting sqref="D21:F21">
    <cfRule type="expression" dxfId="6" priority="7">
      <formula>MOD(ROW(),2)=0</formula>
    </cfRule>
  </conditionalFormatting>
  <conditionalFormatting sqref="A18">
    <cfRule type="expression" dxfId="5" priority="6">
      <formula>MOD(ROW(),2)=0</formula>
    </cfRule>
  </conditionalFormatting>
  <conditionalFormatting sqref="A19">
    <cfRule type="expression" dxfId="4" priority="5">
      <formula>MOD(ROW(),2)=0</formula>
    </cfRule>
  </conditionalFormatting>
  <conditionalFormatting sqref="A20">
    <cfRule type="expression" dxfId="3" priority="4">
      <formula>MOD(ROW(),2)=0</formula>
    </cfRule>
  </conditionalFormatting>
  <conditionalFormatting sqref="A21">
    <cfRule type="expression" dxfId="2" priority="3">
      <formula>MOD(ROW(),2)=0</formula>
    </cfRule>
  </conditionalFormatting>
  <conditionalFormatting sqref="E18">
    <cfRule type="expression" dxfId="1" priority="2">
      <formula>MOD(ROW(),2)=0</formula>
    </cfRule>
  </conditionalFormatting>
  <conditionalFormatting sqref="E19">
    <cfRule type="expression" dxfId="0" priority="1">
      <formula>MOD(ROW(),2)=0</formula>
    </cfRule>
  </conditionalFormatting>
  <dataValidations count="4">
    <dataValidation type="list" allowBlank="1" showInputMessage="1" showErrorMessage="1" sqref="A22:C23">
      <formula1>$A$30:$A$57</formula1>
    </dataValidation>
    <dataValidation type="list" allowBlank="1" showInputMessage="1" showErrorMessage="1" sqref="D18:D23">
      <formula1>$D$30:$D$32</formula1>
    </dataValidation>
    <dataValidation type="list" allowBlank="1" showInputMessage="1" showErrorMessage="1" sqref="E18:E23">
      <formula1>$E$30:$E$33</formula1>
    </dataValidation>
    <dataValidation type="list" allowBlank="1" showInputMessage="1" showErrorMessage="1" sqref="A18:C21">
      <formula1>$A$26:$A$65</formula1>
    </dataValidation>
  </dataValidations>
  <printOptions horizontalCentered="1"/>
  <pageMargins left="0.70866141732283472" right="0.70866141732283472" top="1.338582677165354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販売価格表(A3) </vt:lpstr>
      <vt:lpstr>個人注文票(A4FAX・店舗兼用) </vt:lpstr>
      <vt:lpstr>記載例</vt:lpstr>
      <vt:lpstr>記載例!Print_Area</vt:lpstr>
      <vt:lpstr>'個人注文票(A4FAX・店舗兼用)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内藤 賢</cp:lastModifiedBy>
  <cp:lastPrinted>2023-10-31T04:36:42Z</cp:lastPrinted>
  <dcterms:created xsi:type="dcterms:W3CDTF">2013-06-18T05:03:26Z</dcterms:created>
  <dcterms:modified xsi:type="dcterms:W3CDTF">2023-10-31T04:37:20Z</dcterms:modified>
</cp:coreProperties>
</file>